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2435" windowHeight="9270" activeTab="0"/>
  </bookViews>
  <sheets>
    <sheet name="2019" sheetId="1" r:id="rId1"/>
  </sheets>
  <definedNames/>
  <calcPr fullCalcOnLoad="1" refMode="R1C1"/>
</workbook>
</file>

<file path=xl/sharedStrings.xml><?xml version="1.0" encoding="utf-8"?>
<sst xmlns="http://schemas.openxmlformats.org/spreadsheetml/2006/main" count="82" uniqueCount="82">
  <si>
    <t>тыс. руб.</t>
  </si>
  <si>
    <t>000 1 00 00000 00 0000 000</t>
  </si>
  <si>
    <t>000 1 01 00000 00 0000 000</t>
  </si>
  <si>
    <t>000 1 01 02000 01 0000 110</t>
  </si>
  <si>
    <t>000 1 05 00000 00 0000 000</t>
  </si>
  <si>
    <t>Единый сельскохозяйственный налог</t>
  </si>
  <si>
    <t>000 1 06 00000 00 0000 000</t>
  </si>
  <si>
    <t>Земельный  налог</t>
  </si>
  <si>
    <t>000 1 16 00000 00 0000 000</t>
  </si>
  <si>
    <t>000 1 17 00000 00 0000 000</t>
  </si>
  <si>
    <t>000 2 00 00000 00 0000 000</t>
  </si>
  <si>
    <t xml:space="preserve">Приложение №1 </t>
  </si>
  <si>
    <t>янв</t>
  </si>
  <si>
    <t>фев</t>
  </si>
  <si>
    <t>март</t>
  </si>
  <si>
    <t>Кварталы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</si>
  <si>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</si>
  <si>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</si>
  <si>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</si>
  <si>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</si>
  <si>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</si>
  <si>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</si>
  <si>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</si>
  <si>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</si>
  <si>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</si>
  <si>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Совета МО "Село Болхуны" 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</si>
  <si>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</si>
  <si>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</si>
  <si>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6 мес</t>
  </si>
  <si>
    <t>Верно:</t>
  </si>
  <si>
    <t>9 мес.</t>
  </si>
  <si>
    <t xml:space="preserve">   Доходы бюджета (проект)</t>
  </si>
  <si>
    <t>НАЛОГОВЫЕ И НЕНАЛОГОВЫЕ ДОХОДЫ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</si>
  <si>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</si>
  <si>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</si>
  <si>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000 1 01 02030 01 0000 110</t>
  </si>
  <si>
    <t>НАЛОГИ НА СОВОКУПНЫЙ ДОХОД</t>
  </si>
  <si>
    <t>000 1 05 03010 01 0000 110</t>
  </si>
  <si>
    <t>НАЛОГИ НА ИМУЩЕСТВО</t>
  </si>
  <si>
    <t>000 1 06 01030 10 0000 110</t>
  </si>
  <si>
    <t>000 1 06 06000 00 0000 110</t>
  </si>
  <si>
    <t>000 1 06 06033 10 0000 110</t>
  </si>
  <si>
    <t>000 1 06 06043 10 0000 110</t>
  </si>
  <si>
    <t>ГОСУДАРСТВЕННАЯ ПОШЛИНА</t>
  </si>
  <si>
    <t>000 1 08 00000 00 0000 000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</si>
  <si>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</si>
  <si>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</si>
  <si>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000 1 11 05035 10 0000 120</t>
  </si>
  <si>
    <t>ШТРАФЫ, САНКЦИИ, ВОЗМЕЩЕНИЕ УЩЕРБА</t>
  </si>
  <si>
    <t>000 1 16 90050 10 0000 140</t>
  </si>
  <si>
    <t>ПРОЧИЕ НЕНАЛОГОВЫЕ ДОХОДЫ</t>
  </si>
  <si>
    <t>000 1 17 05050 10 0000 180</t>
  </si>
  <si>
    <t>Код БК</t>
  </si>
  <si>
    <t>Наименование кода БК</t>
  </si>
  <si>
    <t>к  проекту Решения</t>
  </si>
  <si>
    <t>Дотации бюджетам сельских поселений на выравнивание бюджетной обеспеченности</t>
  </si>
  <si>
    <t>Налог на доходы физических лиц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</si>
  <si>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</si>
  <si>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НАЛОГИ НА ПРИБЫЛЬ, ДОХОДЫ</t>
  </si>
  <si>
    <t>Налог на имущество физических лиц, взимаемый по ставкам, применяемым к объектам налогооблажения, расположенным в границах сельских поселений.</t>
  </si>
  <si>
    <t>Налог на имущество физических лиц</t>
  </si>
  <si>
    <t>000 1 06 01000 00 0000 110</t>
  </si>
  <si>
    <t>БЕЗВОЗМЕЗДНЫЕ ПОСТУПЛЕНИЯ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</si>
  <si>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</si>
  <si>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</si>
  <si>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</si>
  <si>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</si>
  <si>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Прочие неналоговые доходы бюджетов сельских поселений</t>
  </si>
  <si>
    <t>Безвозмездные поступления от других бюджетов бюджетной системы Российской Федерации</t>
  </si>
  <si>
    <t>ВСЕГО ДОХОДОВ:</t>
  </si>
  <si>
    <t>Средства самообложения граждан, зачисляемые в бюджеты сельских поселений</t>
  </si>
  <si>
    <t>"О бюжете на 2019 год"</t>
  </si>
  <si>
    <t xml:space="preserve">Администрации МО "Село Болхуны" на 2019г. </t>
  </si>
  <si>
    <t>000 1 17 14030 10 0000 150</t>
  </si>
  <si>
    <t>000 2 02 00000 00 0000 000</t>
  </si>
  <si>
    <t>000 2 02 15001 10 0000 150</t>
  </si>
  <si>
    <t>000 2 02 35118 10 0000 150</t>
  </si>
  <si>
    <t>000 2 02 49999 10 0000 150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</si>
  <si>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</si>
  <si>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 сельских поселений</t>
  </si>
  <si>
    <t>тыс.руб.</t>
  </si>
  <si>
    <t>Бюджетные назначения на 2019 год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</si>
</sst>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0.000"/>
    <numFmt numFmtId="179" formatCode="#,##0.000&quot;р.&quot;"/>
    <numFmt numFmtId="180" formatCode="#,##0.000"/>
    <numFmt numFmtId="181" formatCode="0.0000"/>
    <numFmt numFmtId="182" formatCode="0.00000"/>
    <numFmt numFmtId="183" formatCode="_-* #,##0.000_р_._-;\-* #,##0.000_р_._-;_-* &quot;-&quot;??_р_._-;_-@_-"/>
    <numFmt numFmtId="184" formatCode="_-* #,##0.0_р_._-;\-* #,##0.0_р_._-;_-* &quot;-&quot;??_р_._-;_-@_-"/>
    <numFmt numFmtId="185" formatCode="_-* #,##0.0_р_._-;\-* #,##0.0_р_._-;_-* &quot;-&quot;?_р_._-;_-@_-"/>
    <numFmt numFmtId="186" formatCode="_-* #,##0.00000_р_._-;\-* #,##0.00000_р_._-;_-* &quot;-&quot;?????_р_._-;_-@_-"/>
  </numFmts>
  <fonts count="55">
    <font>
      <sz val="10"/>
      <name val="Arial Cyr"/>
      <family val="0"/>
    </font>
    <font>
      <sz val="7"/>
      <name val="Arial Cyr"/>
      <family val="0"/>
    </font>
    <font>
      <b/>
      <sz val="9"/>
      <name val="Arial Cyr"/>
      <family val="2"/>
    </font>
    <font>
      <sz val="7"/>
      <name val="Tahoma"/>
      <family val="2"/>
    </font>
    <font>
      <sz val="8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2"/>
    </font>
    <font>
      <sz val="8"/>
      <name val="Arial"/>
      <family val="2"/>
    </font>
    <font>
      <b/>
      <sz val="7"/>
      <name val="Arial Cyr"/>
      <family val="0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2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 horizontal="center"/>
    </xf>
    <xf numFmtId="0" fontId="3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4" fillId="0" borderId="10" xfId="0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center"/>
    </xf>
    <xf numFmtId="4" fontId="2" fillId="0" borderId="15" xfId="0" applyNumberFormat="1" applyFont="1" applyFill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15" xfId="0" applyFont="1" applyBorder="1" applyAlignment="1">
      <alignment horizontal="center"/>
    </xf>
    <xf numFmtId="3" fontId="2" fillId="0" borderId="18" xfId="0" applyNumberFormat="1" applyFont="1" applyFill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0" xfId="0" applyFont="1" applyAlignment="1">
      <alignment/>
    </xf>
    <xf numFmtId="0" fontId="14" fillId="0" borderId="0" xfId="0" applyFont="1" applyAlignment="1">
      <alignment horizontal="left"/>
    </xf>
    <xf numFmtId="0" fontId="4" fillId="0" borderId="0" xfId="0" applyFont="1" applyFill="1" applyAlignment="1">
      <alignment horizontal="center"/>
    </xf>
    <xf numFmtId="0" fontId="5" fillId="0" borderId="0" xfId="0" applyFont="1" applyAlignment="1">
      <alignment/>
    </xf>
    <xf numFmtId="0" fontId="5" fillId="0" borderId="14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15" fillId="0" borderId="0" xfId="0" applyFont="1" applyFill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5" fillId="0" borderId="20" xfId="0" applyFont="1" applyBorder="1" applyAlignment="1">
      <alignment/>
    </xf>
    <xf numFmtId="0" fontId="5" fillId="0" borderId="20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0" fillId="0" borderId="17" xfId="0" applyBorder="1" applyAlignment="1">
      <alignment horizontal="center"/>
    </xf>
    <xf numFmtId="3" fontId="13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4" fontId="5" fillId="0" borderId="17" xfId="0" applyNumberFormat="1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172" fontId="2" fillId="0" borderId="18" xfId="0" applyNumberFormat="1" applyFont="1" applyFill="1" applyBorder="1" applyAlignment="1">
      <alignment horizontal="center"/>
    </xf>
    <xf numFmtId="172" fontId="2" fillId="0" borderId="17" xfId="0" applyNumberFormat="1" applyFont="1" applyFill="1" applyBorder="1" applyAlignment="1">
      <alignment horizontal="center"/>
    </xf>
    <xf numFmtId="172" fontId="2" fillId="0" borderId="13" xfId="0" applyNumberFormat="1" applyFont="1" applyFill="1" applyBorder="1" applyAlignment="1">
      <alignment horizontal="center"/>
    </xf>
    <xf numFmtId="172" fontId="2" fillId="0" borderId="13" xfId="0" applyNumberFormat="1" applyFont="1" applyFill="1" applyBorder="1" applyAlignment="1">
      <alignment horizontal="center"/>
    </xf>
    <xf numFmtId="172" fontId="2" fillId="0" borderId="12" xfId="0" applyNumberFormat="1" applyFont="1" applyFill="1" applyBorder="1" applyAlignment="1">
      <alignment horizontal="center"/>
    </xf>
    <xf numFmtId="172" fontId="2" fillId="0" borderId="17" xfId="0" applyNumberFormat="1" applyFont="1" applyFill="1" applyBorder="1" applyAlignment="1">
      <alignment horizontal="center"/>
    </xf>
    <xf numFmtId="172" fontId="2" fillId="0" borderId="12" xfId="0" applyNumberFormat="1" applyFont="1" applyFill="1" applyBorder="1" applyAlignment="1">
      <alignment horizontal="center"/>
    </xf>
    <xf numFmtId="172" fontId="13" fillId="0" borderId="11" xfId="0" applyNumberFormat="1" applyFont="1" applyBorder="1" applyAlignment="1">
      <alignment horizontal="center"/>
    </xf>
    <xf numFmtId="172" fontId="13" fillId="0" borderId="13" xfId="0" applyNumberFormat="1" applyFont="1" applyBorder="1" applyAlignment="1">
      <alignment horizontal="center"/>
    </xf>
    <xf numFmtId="172" fontId="13" fillId="0" borderId="12" xfId="0" applyNumberFormat="1" applyFont="1" applyBorder="1" applyAlignment="1">
      <alignment horizontal="center"/>
    </xf>
    <xf numFmtId="172" fontId="13" fillId="0" borderId="10" xfId="0" applyNumberFormat="1" applyFont="1" applyBorder="1" applyAlignment="1">
      <alignment horizontal="center"/>
    </xf>
    <xf numFmtId="172" fontId="13" fillId="0" borderId="14" xfId="0" applyNumberFormat="1" applyFont="1" applyBorder="1" applyAlignment="1">
      <alignment horizontal="center"/>
    </xf>
    <xf numFmtId="172" fontId="13" fillId="0" borderId="21" xfId="0" applyNumberFormat="1" applyFont="1" applyBorder="1" applyAlignment="1">
      <alignment horizontal="center"/>
    </xf>
    <xf numFmtId="172" fontId="13" fillId="0" borderId="22" xfId="0" applyNumberFormat="1" applyFont="1" applyBorder="1" applyAlignment="1">
      <alignment horizontal="center"/>
    </xf>
    <xf numFmtId="172" fontId="13" fillId="0" borderId="0" xfId="0" applyNumberFormat="1" applyFont="1" applyBorder="1" applyAlignment="1">
      <alignment horizontal="center"/>
    </xf>
    <xf numFmtId="172" fontId="13" fillId="0" borderId="23" xfId="0" applyNumberFormat="1" applyFont="1" applyBorder="1" applyAlignment="1">
      <alignment horizontal="center"/>
    </xf>
    <xf numFmtId="172" fontId="2" fillId="0" borderId="20" xfId="0" applyNumberFormat="1" applyFont="1" applyBorder="1" applyAlignment="1">
      <alignment horizontal="center"/>
    </xf>
    <xf numFmtId="172" fontId="2" fillId="0" borderId="0" xfId="0" applyNumberFormat="1" applyFont="1" applyBorder="1" applyAlignment="1">
      <alignment horizontal="center"/>
    </xf>
    <xf numFmtId="172" fontId="2" fillId="0" borderId="14" xfId="0" applyNumberFormat="1" applyFont="1" applyBorder="1" applyAlignment="1">
      <alignment horizontal="center"/>
    </xf>
    <xf numFmtId="172" fontId="13" fillId="0" borderId="13" xfId="0" applyNumberFormat="1" applyFont="1" applyFill="1" applyBorder="1" applyAlignment="1">
      <alignment horizontal="center"/>
    </xf>
    <xf numFmtId="172" fontId="2" fillId="0" borderId="13" xfId="0" applyNumberFormat="1" applyFont="1" applyBorder="1" applyAlignment="1">
      <alignment horizontal="center"/>
    </xf>
    <xf numFmtId="172" fontId="2" fillId="0" borderId="12" xfId="0" applyNumberFormat="1" applyFont="1" applyBorder="1" applyAlignment="1">
      <alignment horizontal="center"/>
    </xf>
    <xf numFmtId="172" fontId="13" fillId="0" borderId="12" xfId="0" applyNumberFormat="1" applyFont="1" applyFill="1" applyBorder="1" applyAlignment="1">
      <alignment horizontal="center"/>
    </xf>
    <xf numFmtId="172" fontId="2" fillId="0" borderId="11" xfId="0" applyNumberFormat="1" applyFont="1" applyBorder="1" applyAlignment="1">
      <alignment horizontal="center"/>
    </xf>
    <xf numFmtId="172" fontId="2" fillId="0" borderId="17" xfId="0" applyNumberFormat="1" applyFont="1" applyBorder="1" applyAlignment="1">
      <alignment horizontal="center"/>
    </xf>
    <xf numFmtId="172" fontId="2" fillId="0" borderId="16" xfId="0" applyNumberFormat="1" applyFont="1" applyBorder="1" applyAlignment="1">
      <alignment horizontal="center"/>
    </xf>
    <xf numFmtId="172" fontId="2" fillId="0" borderId="20" xfId="0" applyNumberFormat="1" applyFont="1" applyFill="1" applyBorder="1" applyAlignment="1">
      <alignment/>
    </xf>
    <xf numFmtId="172" fontId="2" fillId="0" borderId="10" xfId="0" applyNumberFormat="1" applyFont="1" applyFill="1" applyBorder="1" applyAlignment="1">
      <alignment horizontal="center"/>
    </xf>
    <xf numFmtId="0" fontId="6" fillId="0" borderId="15" xfId="0" applyFont="1" applyBorder="1" applyAlignment="1">
      <alignment horizontal="center"/>
    </xf>
    <xf numFmtId="172" fontId="2" fillId="0" borderId="18" xfId="0" applyNumberFormat="1" applyFont="1" applyFill="1" applyBorder="1" applyAlignment="1">
      <alignment horizontal="center"/>
    </xf>
    <xf numFmtId="0" fontId="53" fillId="0" borderId="24" xfId="0" applyFont="1" applyBorder="1" applyAlignment="1">
      <alignment/>
    </xf>
    <xf numFmtId="0" fontId="53" fillId="0" borderId="24" xfId="0" applyFont="1" applyBorder="1" applyAlignment="1">
      <alignment wrapText="1"/>
    </xf>
    <xf numFmtId="172" fontId="2" fillId="33" borderId="18" xfId="0" applyNumberFormat="1" applyFont="1" applyFill="1" applyBorder="1" applyAlignment="1">
      <alignment horizontal="center"/>
    </xf>
    <xf numFmtId="172" fontId="2" fillId="33" borderId="13" xfId="0" applyNumberFormat="1" applyFont="1" applyFill="1" applyBorder="1" applyAlignment="1">
      <alignment horizontal="center"/>
    </xf>
    <xf numFmtId="172" fontId="2" fillId="33" borderId="13" xfId="0" applyNumberFormat="1" applyFont="1" applyFill="1" applyBorder="1" applyAlignment="1">
      <alignment horizontal="center"/>
    </xf>
    <xf numFmtId="172" fontId="2" fillId="33" borderId="12" xfId="0" applyNumberFormat="1" applyFont="1" applyFill="1" applyBorder="1" applyAlignment="1">
      <alignment horizontal="center"/>
    </xf>
    <xf numFmtId="172" fontId="2" fillId="33" borderId="17" xfId="0" applyNumberFormat="1" applyFont="1" applyFill="1" applyBorder="1" applyAlignment="1">
      <alignment horizontal="center"/>
    </xf>
    <xf numFmtId="172" fontId="13" fillId="33" borderId="13" xfId="0" applyNumberFormat="1" applyFont="1" applyFill="1" applyBorder="1" applyAlignment="1">
      <alignment horizontal="center"/>
    </xf>
    <xf numFmtId="172" fontId="13" fillId="33" borderId="12" xfId="0" applyNumberFormat="1" applyFont="1" applyFill="1" applyBorder="1" applyAlignment="1">
      <alignment horizontal="center"/>
    </xf>
    <xf numFmtId="172" fontId="13" fillId="33" borderId="21" xfId="0" applyNumberFormat="1" applyFont="1" applyFill="1" applyBorder="1" applyAlignment="1">
      <alignment horizontal="center"/>
    </xf>
    <xf numFmtId="172" fontId="13" fillId="33" borderId="22" xfId="0" applyNumberFormat="1" applyFont="1" applyFill="1" applyBorder="1" applyAlignment="1">
      <alignment horizontal="center"/>
    </xf>
    <xf numFmtId="172" fontId="13" fillId="33" borderId="14" xfId="0" applyNumberFormat="1" applyFont="1" applyFill="1" applyBorder="1" applyAlignment="1">
      <alignment horizontal="center"/>
    </xf>
    <xf numFmtId="172" fontId="13" fillId="33" borderId="0" xfId="0" applyNumberFormat="1" applyFont="1" applyFill="1" applyBorder="1" applyAlignment="1">
      <alignment horizontal="center"/>
    </xf>
    <xf numFmtId="172" fontId="2" fillId="0" borderId="14" xfId="0" applyNumberFormat="1" applyFont="1" applyFill="1" applyBorder="1" applyAlignment="1">
      <alignment horizontal="center"/>
    </xf>
    <xf numFmtId="172" fontId="2" fillId="0" borderId="0" xfId="0" applyNumberFormat="1" applyFont="1" applyFill="1" applyBorder="1" applyAlignment="1">
      <alignment horizontal="center"/>
    </xf>
    <xf numFmtId="0" fontId="53" fillId="0" borderId="25" xfId="0" applyFont="1" applyBorder="1" applyAlignment="1">
      <alignment wrapText="1"/>
    </xf>
    <xf numFmtId="0" fontId="8" fillId="0" borderId="25" xfId="0" applyFont="1" applyBorder="1" applyAlignment="1">
      <alignment/>
    </xf>
    <xf numFmtId="0" fontId="53" fillId="0" borderId="11" xfId="0" applyFont="1" applyBorder="1" applyAlignment="1">
      <alignment/>
    </xf>
    <xf numFmtId="0" fontId="8" fillId="0" borderId="11" xfId="0" applyFont="1" applyBorder="1" applyAlignment="1">
      <alignment wrapText="1"/>
    </xf>
    <xf numFmtId="0" fontId="8" fillId="0" borderId="25" xfId="0" applyFont="1" applyBorder="1" applyAlignment="1">
      <alignment wrapText="1"/>
    </xf>
    <xf numFmtId="0" fontId="8" fillId="0" borderId="26" xfId="0" applyFont="1" applyBorder="1" applyAlignment="1">
      <alignment wrapText="1"/>
    </xf>
    <xf numFmtId="0" fontId="53" fillId="0" borderId="26" xfId="0" applyFont="1" applyBorder="1" applyAlignment="1">
      <alignment/>
    </xf>
    <xf numFmtId="0" fontId="8" fillId="0" borderId="25" xfId="0" applyFont="1" applyFill="1" applyBorder="1" applyAlignment="1">
      <alignment wrapText="1"/>
    </xf>
    <xf numFmtId="0" fontId="7" fillId="0" borderId="0" xfId="0" applyFont="1" applyBorder="1" applyAlignment="1">
      <alignment/>
    </xf>
    <xf numFmtId="0" fontId="16" fillId="0" borderId="0" xfId="0" applyFont="1" applyBorder="1" applyAlignment="1">
      <alignment/>
    </xf>
    <xf numFmtId="2" fontId="9" fillId="0" borderId="0" xfId="0" applyNumberFormat="1" applyFont="1" applyBorder="1" applyAlignment="1">
      <alignment horizontal="center"/>
    </xf>
    <xf numFmtId="4" fontId="5" fillId="0" borderId="0" xfId="0" applyNumberFormat="1" applyFont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0" fontId="53" fillId="0" borderId="27" xfId="0" applyFont="1" applyBorder="1" applyAlignment="1">
      <alignment horizontal="center"/>
    </xf>
    <xf numFmtId="0" fontId="8" fillId="0" borderId="25" xfId="0" applyFont="1" applyBorder="1" applyAlignment="1">
      <alignment horizontal="left"/>
    </xf>
    <xf numFmtId="0" fontId="8" fillId="0" borderId="18" xfId="0" applyFont="1" applyBorder="1" applyAlignment="1">
      <alignment horizontal="center"/>
    </xf>
    <xf numFmtId="0" fontId="8" fillId="0" borderId="28" xfId="0" applyFont="1" applyBorder="1" applyAlignment="1">
      <alignment wrapText="1"/>
    </xf>
    <xf numFmtId="0" fontId="8" fillId="0" borderId="29" xfId="0" applyFont="1" applyBorder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 horizontal="center"/>
    </xf>
    <xf numFmtId="0" fontId="54" fillId="0" borderId="24" xfId="0" applyFont="1" applyBorder="1" applyAlignment="1">
      <alignment/>
    </xf>
    <xf numFmtId="0" fontId="10" fillId="0" borderId="27" xfId="0" applyFont="1" applyBorder="1" applyAlignment="1">
      <alignment/>
    </xf>
    <xf numFmtId="0" fontId="10" fillId="0" borderId="30" xfId="0" applyFont="1" applyBorder="1" applyAlignment="1">
      <alignment horizontal="center"/>
    </xf>
    <xf numFmtId="0" fontId="10" fillId="0" borderId="31" xfId="0" applyFont="1" applyBorder="1" applyAlignment="1">
      <alignment wrapText="1"/>
    </xf>
    <xf numFmtId="4" fontId="8" fillId="0" borderId="18" xfId="0" applyNumberFormat="1" applyFont="1" applyFill="1" applyBorder="1" applyAlignment="1">
      <alignment horizontal="right"/>
    </xf>
    <xf numFmtId="4" fontId="8" fillId="0" borderId="18" xfId="0" applyNumberFormat="1" applyFont="1" applyBorder="1" applyAlignment="1">
      <alignment horizontal="right"/>
    </xf>
    <xf numFmtId="4" fontId="10" fillId="0" borderId="29" xfId="0" applyNumberFormat="1" applyFont="1" applyBorder="1" applyAlignment="1">
      <alignment horizontal="right"/>
    </xf>
    <xf numFmtId="172" fontId="2" fillId="0" borderId="19" xfId="0" applyNumberFormat="1" applyFont="1" applyFill="1" applyBorder="1" applyAlignment="1">
      <alignment horizontal="center"/>
    </xf>
    <xf numFmtId="172" fontId="2" fillId="0" borderId="20" xfId="0" applyNumberFormat="1" applyFont="1" applyFill="1" applyBorder="1" applyAlignment="1">
      <alignment horizontal="center"/>
    </xf>
    <xf numFmtId="49" fontId="8" fillId="0" borderId="13" xfId="0" applyNumberFormat="1" applyFont="1" applyFill="1" applyBorder="1" applyAlignment="1">
      <alignment horizontal="left" wrapText="1"/>
    </xf>
    <xf numFmtId="0" fontId="8" fillId="0" borderId="24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10" fillId="0" borderId="32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10" fillId="0" borderId="25" xfId="0" applyFont="1" applyFill="1" applyBorder="1" applyAlignment="1">
      <alignment horizontal="center"/>
    </xf>
    <xf numFmtId="0" fontId="8" fillId="0" borderId="25" xfId="0" applyFont="1" applyFill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53" fillId="0" borderId="29" xfId="0" applyFont="1" applyBorder="1" applyAlignment="1">
      <alignment horizontal="center" wrapText="1"/>
    </xf>
    <xf numFmtId="4" fontId="10" fillId="0" borderId="33" xfId="60" applyNumberFormat="1" applyFont="1" applyFill="1" applyBorder="1" applyAlignment="1">
      <alignment horizontal="right"/>
    </xf>
    <xf numFmtId="4" fontId="10" fillId="0" borderId="18" xfId="0" applyNumberFormat="1" applyFont="1" applyFill="1" applyBorder="1" applyAlignment="1">
      <alignment horizontal="right"/>
    </xf>
    <xf numFmtId="4" fontId="8" fillId="0" borderId="34" xfId="0" applyNumberFormat="1" applyFont="1" applyFill="1" applyBorder="1" applyAlignment="1">
      <alignment horizontal="right"/>
    </xf>
    <xf numFmtId="180" fontId="10" fillId="0" borderId="30" xfId="0" applyNumberFormat="1" applyFont="1" applyFill="1" applyBorder="1" applyAlignment="1">
      <alignment horizontal="right"/>
    </xf>
    <xf numFmtId="180" fontId="8" fillId="0" borderId="18" xfId="0" applyNumberFormat="1" applyFont="1" applyFill="1" applyBorder="1" applyAlignment="1">
      <alignment horizontal="right"/>
    </xf>
    <xf numFmtId="180" fontId="8" fillId="0" borderId="18" xfId="0" applyNumberFormat="1" applyFont="1" applyBorder="1" applyAlignment="1">
      <alignment horizontal="right"/>
    </xf>
    <xf numFmtId="0" fontId="8" fillId="0" borderId="35" xfId="0" applyFont="1" applyBorder="1" applyAlignment="1">
      <alignment horizontal="center"/>
    </xf>
    <xf numFmtId="4" fontId="8" fillId="0" borderId="35" xfId="0" applyNumberFormat="1" applyFont="1" applyBorder="1" applyAlignment="1">
      <alignment horizontal="right"/>
    </xf>
    <xf numFmtId="0" fontId="53" fillId="0" borderId="0" xfId="0" applyFont="1" applyAlignment="1">
      <alignment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7" xfId="0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39"/>
  <sheetViews>
    <sheetView tabSelected="1" zoomScalePageLayoutView="0" workbookViewId="0" topLeftCell="A26">
      <selection activeCell="AC39" sqref="AC39"/>
    </sheetView>
  </sheetViews>
  <sheetFormatPr defaultColWidth="9.00390625" defaultRowHeight="12.75"/>
  <cols>
    <col min="1" max="1" width="55.75390625" style="0" customWidth="1"/>
    <col min="2" max="2" width="26.625" style="0" customWidth="1"/>
    <col min="3" max="3" width="14.625" style="0" customWidth="1"/>
    <col min="4" max="4" width="8.00390625" style="24" hidden="1" customWidth="1"/>
    <col min="5" max="7" width="8.00390625" style="0" hidden="1" customWidth="1"/>
    <col min="8" max="8" width="8.00390625" style="24" hidden="1" customWidth="1"/>
    <col min="9" max="12" width="8.00390625" style="0" hidden="1" customWidth="1"/>
    <col min="13" max="13" width="8.00390625" style="24" hidden="1" customWidth="1"/>
    <col min="14" max="16" width="8.00390625" style="0" hidden="1" customWidth="1"/>
    <col min="17" max="18" width="8.00390625" style="24" hidden="1" customWidth="1"/>
    <col min="19" max="21" width="8.00390625" style="0" hidden="1" customWidth="1"/>
    <col min="22" max="22" width="8.00390625" style="0" customWidth="1"/>
  </cols>
  <sheetData>
    <row r="1" spans="1:3" ht="12.75">
      <c r="A1" s="105"/>
      <c r="B1" s="21" t="s">
        <v>11</v>
      </c>
      <c r="C1" s="21"/>
    </row>
    <row r="2" spans="1:3" ht="12.75">
      <c r="A2" s="105"/>
      <c r="B2" s="21" t="s">
        <v>54</v>
      </c>
      <c r="C2" s="21"/>
    </row>
    <row r="3" spans="1:4" ht="12.75">
      <c r="A3" s="106"/>
      <c r="B3" s="22" t="s">
        <v>25</v>
      </c>
      <c r="C3" s="23"/>
      <c r="D3" s="29"/>
    </row>
    <row r="4" spans="1:4" ht="12.75">
      <c r="A4" s="105"/>
      <c r="B4" s="22" t="s">
        <v>71</v>
      </c>
      <c r="C4" s="23"/>
      <c r="D4" s="29"/>
    </row>
    <row r="5" spans="1:4" ht="12.75">
      <c r="A5" s="106" t="s">
        <v>31</v>
      </c>
      <c r="B5" s="22"/>
      <c r="C5" s="23"/>
      <c r="D5" s="29"/>
    </row>
    <row r="6" spans="1:4" ht="14.25" customHeight="1" thickBot="1">
      <c r="A6" s="106" t="s">
        <v>72</v>
      </c>
      <c r="B6" s="4"/>
      <c r="C6" s="2" t="s">
        <v>80</v>
      </c>
      <c r="D6" s="29"/>
    </row>
    <row r="7" spans="1:21" ht="15" customHeight="1" hidden="1" thickBot="1">
      <c r="A7" s="3"/>
      <c r="B7" s="3"/>
      <c r="C7" s="2" t="s">
        <v>0</v>
      </c>
      <c r="D7" s="30"/>
      <c r="E7" s="136" t="s">
        <v>15</v>
      </c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  <c r="R7" s="137"/>
      <c r="S7" s="137"/>
      <c r="T7" s="137"/>
      <c r="U7" s="138"/>
    </row>
    <row r="8" spans="1:21" ht="39.75" customHeight="1" thickBot="1">
      <c r="A8" s="100" t="s">
        <v>53</v>
      </c>
      <c r="B8" s="118" t="s">
        <v>52</v>
      </c>
      <c r="C8" s="126" t="s">
        <v>81</v>
      </c>
      <c r="D8" s="14">
        <v>1</v>
      </c>
      <c r="E8" s="5" t="s">
        <v>12</v>
      </c>
      <c r="F8" s="5" t="s">
        <v>13</v>
      </c>
      <c r="G8" s="5" t="s">
        <v>14</v>
      </c>
      <c r="H8" s="13">
        <v>2</v>
      </c>
      <c r="I8" s="18" t="s">
        <v>16</v>
      </c>
      <c r="J8" s="19" t="s">
        <v>17</v>
      </c>
      <c r="K8" s="18" t="s">
        <v>18</v>
      </c>
      <c r="L8" s="41" t="s">
        <v>28</v>
      </c>
      <c r="M8" s="13">
        <v>3</v>
      </c>
      <c r="N8" s="19" t="s">
        <v>19</v>
      </c>
      <c r="O8" s="20" t="s">
        <v>20</v>
      </c>
      <c r="P8" s="18" t="s">
        <v>21</v>
      </c>
      <c r="Q8" s="70" t="s">
        <v>30</v>
      </c>
      <c r="R8" s="15">
        <v>4</v>
      </c>
      <c r="S8" s="18" t="s">
        <v>22</v>
      </c>
      <c r="T8" s="19" t="s">
        <v>23</v>
      </c>
      <c r="U8" s="18" t="s">
        <v>24</v>
      </c>
    </row>
    <row r="9" spans="1:21" ht="12" customHeight="1">
      <c r="A9" s="107" t="s">
        <v>32</v>
      </c>
      <c r="B9" s="119" t="s">
        <v>1</v>
      </c>
      <c r="C9" s="127">
        <f>C10+C14+C16+C22+C24+C26+C28</f>
        <v>1999</v>
      </c>
      <c r="D9" s="42" t="e">
        <f>D10+D14+D16+D22+#REF!+D24+#REF!+#REF!+D26+D28</f>
        <v>#REF!</v>
      </c>
      <c r="E9" s="42" t="e">
        <f>E10+E14+E16+E22+#REF!+E24+#REF!+#REF!+E26+E28</f>
        <v>#REF!</v>
      </c>
      <c r="F9" s="42" t="e">
        <f>F10+F14+F16+F22+#REF!+F24+#REF!+#REF!+F26+F28</f>
        <v>#REF!</v>
      </c>
      <c r="G9" s="42" t="e">
        <f>G10+G14+G16+G22+#REF!+G24+#REF!+#REF!+G26+G28</f>
        <v>#REF!</v>
      </c>
      <c r="H9" s="42" t="e">
        <f>H10+H14+H16+H22+#REF!+H24+#REF!+#REF!+H26+H28</f>
        <v>#REF!</v>
      </c>
      <c r="I9" s="42" t="e">
        <f>I10+I14+I16+I22+#REF!+I24+#REF!+#REF!+I26+I28</f>
        <v>#REF!</v>
      </c>
      <c r="J9" s="42" t="e">
        <f>J10+J14+J16+J22+#REF!+J24+#REF!+#REF!+J26+J28</f>
        <v>#REF!</v>
      </c>
      <c r="K9" s="42" t="e">
        <f>K10+K14+K16+K22+#REF!+K24+#REF!+#REF!+K26+K28</f>
        <v>#REF!</v>
      </c>
      <c r="L9" s="42" t="e">
        <f>L10+L14+L16+L22+#REF!+L24+#REF!+#REF!+L26+L28</f>
        <v>#REF!</v>
      </c>
      <c r="M9" s="74" t="e">
        <f>M10+M14+M16+M22+#REF!+M24+#REF!+#REF!+M26+M28</f>
        <v>#REF!</v>
      </c>
      <c r="N9" s="74" t="e">
        <f>N10+N14+N16+N22+#REF!+N24+#REF!+#REF!+N26+N28</f>
        <v>#REF!</v>
      </c>
      <c r="O9" s="74" t="e">
        <f>O10+O14+O16+O22+#REF!+O24+#REF!+#REF!+O26+O28</f>
        <v>#REF!</v>
      </c>
      <c r="P9" s="42" t="e">
        <f>P10+P14+P16+P22+#REF!+P24+#REF!+#REF!+P26+P28</f>
        <v>#REF!</v>
      </c>
      <c r="Q9" s="71" t="e">
        <f>L9+M9</f>
        <v>#REF!</v>
      </c>
      <c r="R9" s="42" t="e">
        <f>R10+R14+R16+R22+#REF!+R24+#REF!+#REF!+R26+R28</f>
        <v>#REF!</v>
      </c>
      <c r="S9" s="42" t="e">
        <f>S10+S14+S16+S22+#REF!+S24+#REF!+#REF!+S26+S28</f>
        <v>#REF!</v>
      </c>
      <c r="T9" s="42" t="e">
        <f>T10+T14+T16+T22+#REF!+T24+#REF!+#REF!+T26+T28</f>
        <v>#REF!</v>
      </c>
      <c r="U9" s="42" t="e">
        <f>U10+U14+U16+U22+#REF!+U24+#REF!+#REF!+U26+U28</f>
        <v>#REF!</v>
      </c>
    </row>
    <row r="10" spans="1:21" ht="12" customHeight="1">
      <c r="A10" s="88" t="s">
        <v>58</v>
      </c>
      <c r="B10" s="120" t="s">
        <v>2</v>
      </c>
      <c r="C10" s="128">
        <f>C11</f>
        <v>62</v>
      </c>
      <c r="D10" s="43" t="e">
        <f>D11</f>
        <v>#REF!</v>
      </c>
      <c r="E10" s="44" t="e">
        <f aca="true" t="shared" si="0" ref="E10:U10">E11</f>
        <v>#REF!</v>
      </c>
      <c r="F10" s="44" t="e">
        <f t="shared" si="0"/>
        <v>#REF!</v>
      </c>
      <c r="G10" s="44" t="e">
        <f t="shared" si="0"/>
        <v>#REF!</v>
      </c>
      <c r="H10" s="45">
        <f t="shared" si="0"/>
        <v>11</v>
      </c>
      <c r="I10" s="44" t="e">
        <f t="shared" si="0"/>
        <v>#REF!</v>
      </c>
      <c r="J10" s="44" t="e">
        <f t="shared" si="0"/>
        <v>#REF!</v>
      </c>
      <c r="K10" s="44">
        <f t="shared" si="0"/>
        <v>5</v>
      </c>
      <c r="L10" s="42" t="e">
        <f aca="true" t="shared" si="1" ref="L10:L25">D10+H10</f>
        <v>#REF!</v>
      </c>
      <c r="M10" s="75" t="e">
        <f t="shared" si="0"/>
        <v>#REF!</v>
      </c>
      <c r="N10" s="76" t="e">
        <f t="shared" si="0"/>
        <v>#REF!</v>
      </c>
      <c r="O10" s="76" t="e">
        <f t="shared" si="0"/>
        <v>#REF!</v>
      </c>
      <c r="P10" s="44" t="e">
        <f t="shared" si="0"/>
        <v>#REF!</v>
      </c>
      <c r="Q10" s="71" t="e">
        <f aca="true" t="shared" si="2" ref="Q10:Q25">L10+M10</f>
        <v>#REF!</v>
      </c>
      <c r="R10" s="45">
        <f t="shared" si="0"/>
        <v>33</v>
      </c>
      <c r="S10" s="44" t="e">
        <f t="shared" si="0"/>
        <v>#REF!</v>
      </c>
      <c r="T10" s="44" t="e">
        <f t="shared" si="0"/>
        <v>#REF!</v>
      </c>
      <c r="U10" s="44">
        <f t="shared" si="0"/>
        <v>13</v>
      </c>
    </row>
    <row r="11" spans="1:21" ht="12.75">
      <c r="A11" s="101" t="s">
        <v>56</v>
      </c>
      <c r="B11" s="121" t="s">
        <v>3</v>
      </c>
      <c r="C11" s="111">
        <f>C12+C13</f>
        <v>62</v>
      </c>
      <c r="D11" s="43" t="e">
        <f>D12+#REF!+D13</f>
        <v>#REF!</v>
      </c>
      <c r="E11" s="46" t="e">
        <f>E12+#REF!</f>
        <v>#REF!</v>
      </c>
      <c r="F11" s="44" t="e">
        <f>F12+#REF!</f>
        <v>#REF!</v>
      </c>
      <c r="G11" s="44" t="e">
        <f>G12+#REF!+G13</f>
        <v>#REF!</v>
      </c>
      <c r="H11" s="47">
        <f>H12+H13</f>
        <v>11</v>
      </c>
      <c r="I11" s="44" t="e">
        <f>I12+#REF!</f>
        <v>#REF!</v>
      </c>
      <c r="J11" s="44" t="e">
        <f>J12+#REF!</f>
        <v>#REF!</v>
      </c>
      <c r="K11" s="44">
        <f>K12+K13</f>
        <v>5</v>
      </c>
      <c r="L11" s="42" t="e">
        <f t="shared" si="1"/>
        <v>#REF!</v>
      </c>
      <c r="M11" s="77" t="e">
        <f>M12+#REF!</f>
        <v>#REF!</v>
      </c>
      <c r="N11" s="76" t="e">
        <f>N12+#REF!</f>
        <v>#REF!</v>
      </c>
      <c r="O11" s="76" t="e">
        <f>O12+#REF!</f>
        <v>#REF!</v>
      </c>
      <c r="P11" s="44" t="e">
        <f>P12+#REF!</f>
        <v>#REF!</v>
      </c>
      <c r="Q11" s="71" t="e">
        <f t="shared" si="2"/>
        <v>#REF!</v>
      </c>
      <c r="R11" s="45">
        <f>R12+R13</f>
        <v>33</v>
      </c>
      <c r="S11" s="44" t="e">
        <f>S12+#REF!</f>
        <v>#REF!</v>
      </c>
      <c r="T11" s="44" t="e">
        <f>T12+#REF!</f>
        <v>#REF!</v>
      </c>
      <c r="U11" s="44">
        <f>U12+U13</f>
        <v>13</v>
      </c>
    </row>
    <row r="12" spans="1:21" ht="63.75">
      <c r="A12" s="87" t="s">
        <v>33</v>
      </c>
      <c r="B12" s="121" t="s">
        <v>34</v>
      </c>
      <c r="C12" s="111">
        <v>61</v>
      </c>
      <c r="D12" s="47">
        <f>E12+F12+G12</f>
        <v>7</v>
      </c>
      <c r="E12" s="49">
        <v>1</v>
      </c>
      <c r="F12" s="49">
        <v>1</v>
      </c>
      <c r="G12" s="50">
        <v>5</v>
      </c>
      <c r="H12" s="47">
        <f>I12+J12+K12</f>
        <v>11</v>
      </c>
      <c r="I12" s="50">
        <v>3</v>
      </c>
      <c r="J12" s="51">
        <v>3</v>
      </c>
      <c r="K12" s="50">
        <v>5</v>
      </c>
      <c r="L12" s="42">
        <f t="shared" si="1"/>
        <v>18</v>
      </c>
      <c r="M12" s="78">
        <f>N12+O12+P12</f>
        <v>20</v>
      </c>
      <c r="N12" s="79">
        <v>5</v>
      </c>
      <c r="O12" s="80">
        <v>5</v>
      </c>
      <c r="P12" s="50">
        <v>10</v>
      </c>
      <c r="Q12" s="71">
        <f t="shared" si="2"/>
        <v>38</v>
      </c>
      <c r="R12" s="47">
        <f>S12+T12+U12</f>
        <v>32</v>
      </c>
      <c r="S12" s="50">
        <v>10</v>
      </c>
      <c r="T12" s="51">
        <v>10</v>
      </c>
      <c r="U12" s="50">
        <v>12</v>
      </c>
    </row>
    <row r="13" spans="1:21" ht="36" customHeight="1">
      <c r="A13" s="87" t="s">
        <v>57</v>
      </c>
      <c r="B13" s="121" t="s">
        <v>35</v>
      </c>
      <c r="C13" s="111">
        <v>1</v>
      </c>
      <c r="D13" s="47">
        <f>E13+F13+G13</f>
        <v>0</v>
      </c>
      <c r="E13" s="57"/>
      <c r="F13" s="57"/>
      <c r="G13" s="54"/>
      <c r="H13" s="47">
        <f>I13+J13+K13</f>
        <v>0</v>
      </c>
      <c r="I13" s="54"/>
      <c r="J13" s="55"/>
      <c r="K13" s="54">
        <v>0</v>
      </c>
      <c r="L13" s="42">
        <f t="shared" si="1"/>
        <v>0</v>
      </c>
      <c r="M13" s="78">
        <f>N13+O13+P13</f>
        <v>0</v>
      </c>
      <c r="N13" s="81"/>
      <c r="O13" s="82"/>
      <c r="P13" s="54"/>
      <c r="Q13" s="71">
        <f t="shared" si="2"/>
        <v>0</v>
      </c>
      <c r="R13" s="47">
        <f>S13+T13+U13</f>
        <v>1</v>
      </c>
      <c r="S13" s="54"/>
      <c r="T13" s="55"/>
      <c r="U13" s="54">
        <v>1</v>
      </c>
    </row>
    <row r="14" spans="1:21" ht="11.25" customHeight="1">
      <c r="A14" s="72" t="s">
        <v>36</v>
      </c>
      <c r="B14" s="120" t="s">
        <v>4</v>
      </c>
      <c r="C14" s="128">
        <f>C15</f>
        <v>6</v>
      </c>
      <c r="D14" s="47" t="e">
        <f>E14+F14+G14</f>
        <v>#REF!</v>
      </c>
      <c r="E14" s="49">
        <f>E15</f>
        <v>0</v>
      </c>
      <c r="F14" s="61">
        <f>F15</f>
        <v>0</v>
      </c>
      <c r="G14" s="61" t="e">
        <f>G15+#REF!</f>
        <v>#REF!</v>
      </c>
      <c r="H14" s="47">
        <f>I14+J14+K14</f>
        <v>3</v>
      </c>
      <c r="I14" s="50">
        <v>1</v>
      </c>
      <c r="J14" s="51">
        <v>1</v>
      </c>
      <c r="K14" s="50">
        <f>K15</f>
        <v>1</v>
      </c>
      <c r="L14" s="42" t="e">
        <f>D14+H14</f>
        <v>#REF!</v>
      </c>
      <c r="M14" s="78">
        <f>N14+O14+P14</f>
        <v>2</v>
      </c>
      <c r="N14" s="79">
        <v>1</v>
      </c>
      <c r="O14" s="80">
        <v>1</v>
      </c>
      <c r="P14" s="50">
        <v>0</v>
      </c>
      <c r="Q14" s="71" t="e">
        <f t="shared" si="2"/>
        <v>#REF!</v>
      </c>
      <c r="R14" s="47" t="e">
        <f>S14+T14+U14</f>
        <v>#REF!</v>
      </c>
      <c r="S14" s="50">
        <v>5</v>
      </c>
      <c r="T14" s="51">
        <v>5</v>
      </c>
      <c r="U14" s="50" t="e">
        <f>U15+#REF!</f>
        <v>#REF!</v>
      </c>
    </row>
    <row r="15" spans="1:21" ht="11.25" customHeight="1">
      <c r="A15" s="88" t="s">
        <v>5</v>
      </c>
      <c r="B15" s="121" t="s">
        <v>37</v>
      </c>
      <c r="C15" s="111">
        <v>6</v>
      </c>
      <c r="D15" s="47">
        <f>E15+F15+G15</f>
        <v>0</v>
      </c>
      <c r="E15" s="52">
        <v>0</v>
      </c>
      <c r="F15" s="52">
        <v>0</v>
      </c>
      <c r="G15" s="53"/>
      <c r="H15" s="47">
        <f>I15+J15+K15</f>
        <v>3</v>
      </c>
      <c r="I15" s="53">
        <v>1</v>
      </c>
      <c r="J15" s="56">
        <v>1</v>
      </c>
      <c r="K15" s="53">
        <v>1</v>
      </c>
      <c r="L15" s="42">
        <f t="shared" si="1"/>
        <v>3</v>
      </c>
      <c r="M15" s="78">
        <f>N15+O15+P15</f>
        <v>2</v>
      </c>
      <c r="N15" s="83">
        <v>1</v>
      </c>
      <c r="O15" s="84">
        <v>1</v>
      </c>
      <c r="P15" s="53">
        <v>0</v>
      </c>
      <c r="Q15" s="71">
        <f t="shared" si="2"/>
        <v>5</v>
      </c>
      <c r="R15" s="47">
        <f>S15+T15+U15</f>
        <v>30</v>
      </c>
      <c r="S15" s="53">
        <v>5</v>
      </c>
      <c r="T15" s="56">
        <v>5</v>
      </c>
      <c r="U15" s="53">
        <v>20</v>
      </c>
    </row>
    <row r="16" spans="1:21" ht="13.5" customHeight="1">
      <c r="A16" s="89" t="s">
        <v>38</v>
      </c>
      <c r="B16" s="122" t="s">
        <v>6</v>
      </c>
      <c r="C16" s="128">
        <f>C18+C19</f>
        <v>1723</v>
      </c>
      <c r="D16" s="47">
        <f>E16+F16+G16</f>
        <v>10</v>
      </c>
      <c r="E16" s="45">
        <f>E18+E19</f>
        <v>3</v>
      </c>
      <c r="F16" s="45">
        <f>F18+F19</f>
        <v>3</v>
      </c>
      <c r="G16" s="45">
        <f>G18+G19</f>
        <v>4</v>
      </c>
      <c r="H16" s="62">
        <f>I16+J16+K16</f>
        <v>10</v>
      </c>
      <c r="I16" s="45">
        <f>I18+I19</f>
        <v>4</v>
      </c>
      <c r="J16" s="45">
        <f>J18+J19</f>
        <v>4</v>
      </c>
      <c r="K16" s="45">
        <f>K18+K19</f>
        <v>2</v>
      </c>
      <c r="L16" s="42">
        <f t="shared" si="1"/>
        <v>20</v>
      </c>
      <c r="M16" s="47">
        <f>N16+O16+P16</f>
        <v>24</v>
      </c>
      <c r="N16" s="45">
        <f>N18+N19</f>
        <v>6</v>
      </c>
      <c r="O16" s="45">
        <f>O18+O19</f>
        <v>9</v>
      </c>
      <c r="P16" s="45">
        <f>P18+P19</f>
        <v>9</v>
      </c>
      <c r="Q16" s="71">
        <f t="shared" si="2"/>
        <v>44</v>
      </c>
      <c r="R16" s="47">
        <f>S16+T16+U16</f>
        <v>921</v>
      </c>
      <c r="S16" s="45">
        <f>S18+S19</f>
        <v>274</v>
      </c>
      <c r="T16" s="45">
        <f>T18+T19</f>
        <v>317</v>
      </c>
      <c r="U16" s="45">
        <f>U18+U19</f>
        <v>330</v>
      </c>
    </row>
    <row r="17" spans="1:21" ht="13.5" customHeight="1">
      <c r="A17" s="89" t="s">
        <v>60</v>
      </c>
      <c r="B17" s="122" t="s">
        <v>61</v>
      </c>
      <c r="C17" s="128">
        <f>C18</f>
        <v>63</v>
      </c>
      <c r="D17" s="47"/>
      <c r="E17" s="69"/>
      <c r="F17" s="69"/>
      <c r="G17" s="69"/>
      <c r="H17" s="62"/>
      <c r="I17" s="85"/>
      <c r="J17" s="86"/>
      <c r="K17" s="85"/>
      <c r="L17" s="42"/>
      <c r="M17" s="47"/>
      <c r="N17" s="85"/>
      <c r="O17" s="86"/>
      <c r="P17" s="85"/>
      <c r="Q17" s="71"/>
      <c r="R17" s="47"/>
      <c r="S17" s="85"/>
      <c r="T17" s="86"/>
      <c r="U17" s="85"/>
    </row>
    <row r="18" spans="1:21" ht="38.25">
      <c r="A18" s="90" t="s">
        <v>59</v>
      </c>
      <c r="B18" s="121" t="s">
        <v>39</v>
      </c>
      <c r="C18" s="111">
        <v>63</v>
      </c>
      <c r="D18" s="47">
        <f>E18+F18+G18</f>
        <v>0</v>
      </c>
      <c r="E18" s="52">
        <v>0</v>
      </c>
      <c r="F18" s="52">
        <v>0</v>
      </c>
      <c r="G18" s="52">
        <v>0</v>
      </c>
      <c r="H18" s="45">
        <f>I18+J18+K18</f>
        <v>2</v>
      </c>
      <c r="I18" s="53">
        <v>1</v>
      </c>
      <c r="J18" s="56">
        <v>1</v>
      </c>
      <c r="K18" s="53">
        <v>0</v>
      </c>
      <c r="L18" s="42">
        <f t="shared" si="1"/>
        <v>2</v>
      </c>
      <c r="M18" s="47">
        <f>N18+O18+P18</f>
        <v>12</v>
      </c>
      <c r="N18" s="53">
        <v>2</v>
      </c>
      <c r="O18" s="56">
        <v>5</v>
      </c>
      <c r="P18" s="53">
        <v>5</v>
      </c>
      <c r="Q18" s="71">
        <f t="shared" si="2"/>
        <v>14</v>
      </c>
      <c r="R18" s="47">
        <f>S18+T18+U18</f>
        <v>51</v>
      </c>
      <c r="S18" s="53">
        <v>15</v>
      </c>
      <c r="T18" s="56">
        <v>17</v>
      </c>
      <c r="U18" s="53">
        <v>19</v>
      </c>
    </row>
    <row r="19" spans="1:21" ht="12.75">
      <c r="A19" s="88" t="s">
        <v>7</v>
      </c>
      <c r="B19" s="120" t="s">
        <v>40</v>
      </c>
      <c r="C19" s="128">
        <f>C20+C21</f>
        <v>1660</v>
      </c>
      <c r="D19" s="47">
        <f>E19+F19+G19</f>
        <v>10</v>
      </c>
      <c r="E19" s="61">
        <f>E20+E21</f>
        <v>3</v>
      </c>
      <c r="F19" s="61">
        <f>F20+F21</f>
        <v>3</v>
      </c>
      <c r="G19" s="61">
        <f>G20+G21</f>
        <v>4</v>
      </c>
      <c r="H19" s="47">
        <f>I19+J19+K19</f>
        <v>8</v>
      </c>
      <c r="I19" s="61">
        <f>I20+I21</f>
        <v>3</v>
      </c>
      <c r="J19" s="61">
        <f>J20+J21</f>
        <v>3</v>
      </c>
      <c r="K19" s="61">
        <f>K20+K21</f>
        <v>2</v>
      </c>
      <c r="L19" s="42">
        <f t="shared" si="1"/>
        <v>18</v>
      </c>
      <c r="M19" s="47">
        <f>N19+O19+P19</f>
        <v>12</v>
      </c>
      <c r="N19" s="61">
        <f>N20+N21</f>
        <v>4</v>
      </c>
      <c r="O19" s="61">
        <f>O20+O21</f>
        <v>4</v>
      </c>
      <c r="P19" s="61">
        <f>P20+P21</f>
        <v>4</v>
      </c>
      <c r="Q19" s="71">
        <f t="shared" si="2"/>
        <v>30</v>
      </c>
      <c r="R19" s="47">
        <f>S19+T19+U19</f>
        <v>870</v>
      </c>
      <c r="S19" s="61">
        <f>S20+S21</f>
        <v>259</v>
      </c>
      <c r="T19" s="61">
        <f>T20+T21</f>
        <v>300</v>
      </c>
      <c r="U19" s="61">
        <f>U20+U21</f>
        <v>311</v>
      </c>
    </row>
    <row r="20" spans="1:21" ht="24" customHeight="1">
      <c r="A20" s="91" t="s">
        <v>26</v>
      </c>
      <c r="B20" s="123" t="s">
        <v>41</v>
      </c>
      <c r="C20" s="111">
        <v>1060</v>
      </c>
      <c r="D20" s="47">
        <f>E20+F20+G20</f>
        <v>1</v>
      </c>
      <c r="E20" s="49">
        <v>0</v>
      </c>
      <c r="F20" s="49">
        <v>0</v>
      </c>
      <c r="G20" s="49">
        <v>1</v>
      </c>
      <c r="H20" s="62">
        <f>I20+J20+K20</f>
        <v>1</v>
      </c>
      <c r="I20" s="50">
        <v>0</v>
      </c>
      <c r="J20" s="51">
        <v>0</v>
      </c>
      <c r="K20" s="50">
        <v>1</v>
      </c>
      <c r="L20" s="42">
        <f t="shared" si="1"/>
        <v>2</v>
      </c>
      <c r="M20" s="63">
        <f>N20+O20+P20</f>
        <v>3</v>
      </c>
      <c r="N20" s="50">
        <v>1</v>
      </c>
      <c r="O20" s="51">
        <v>1</v>
      </c>
      <c r="P20" s="50">
        <v>1</v>
      </c>
      <c r="Q20" s="71">
        <f t="shared" si="2"/>
        <v>5</v>
      </c>
      <c r="R20" s="47">
        <f>S20+T20+U20</f>
        <v>165</v>
      </c>
      <c r="S20" s="50">
        <v>55</v>
      </c>
      <c r="T20" s="51">
        <v>55</v>
      </c>
      <c r="U20" s="54">
        <v>55</v>
      </c>
    </row>
    <row r="21" spans="1:38" ht="25.5">
      <c r="A21" s="92" t="s">
        <v>27</v>
      </c>
      <c r="B21" s="123" t="s">
        <v>42</v>
      </c>
      <c r="C21" s="111">
        <v>600</v>
      </c>
      <c r="D21" s="47">
        <f>E21+F21+G21</f>
        <v>9</v>
      </c>
      <c r="E21" s="52">
        <v>3</v>
      </c>
      <c r="F21" s="52">
        <v>3</v>
      </c>
      <c r="G21" s="50">
        <v>3</v>
      </c>
      <c r="H21" s="47">
        <f>I21+J21+K21</f>
        <v>7</v>
      </c>
      <c r="I21" s="61">
        <v>3</v>
      </c>
      <c r="J21" s="64">
        <v>3</v>
      </c>
      <c r="K21" s="61">
        <v>1</v>
      </c>
      <c r="L21" s="42">
        <f t="shared" si="1"/>
        <v>16</v>
      </c>
      <c r="M21" s="47">
        <f>N21+O21+P21</f>
        <v>9</v>
      </c>
      <c r="N21" s="53">
        <v>3</v>
      </c>
      <c r="O21" s="56">
        <v>3</v>
      </c>
      <c r="P21" s="53">
        <v>3</v>
      </c>
      <c r="Q21" s="71">
        <f t="shared" si="2"/>
        <v>25</v>
      </c>
      <c r="R21" s="47">
        <f>S21+T21+U21</f>
        <v>705</v>
      </c>
      <c r="S21" s="53">
        <v>204</v>
      </c>
      <c r="T21" s="56">
        <v>245</v>
      </c>
      <c r="U21" s="50">
        <v>256</v>
      </c>
      <c r="V21" s="38"/>
      <c r="W21" s="39"/>
      <c r="X21" s="17"/>
      <c r="Y21" s="17"/>
      <c r="Z21" s="17"/>
      <c r="AA21" s="34"/>
      <c r="AB21" s="17"/>
      <c r="AC21" s="17"/>
      <c r="AD21" s="17"/>
      <c r="AE21" s="34"/>
      <c r="AF21" s="17"/>
      <c r="AG21" s="17"/>
      <c r="AH21" s="17"/>
      <c r="AI21" s="39"/>
      <c r="AJ21" s="17"/>
      <c r="AK21" s="17"/>
      <c r="AL21" s="17"/>
    </row>
    <row r="22" spans="1:21" ht="12.75">
      <c r="A22" s="72" t="s">
        <v>43</v>
      </c>
      <c r="B22" s="120" t="s">
        <v>44</v>
      </c>
      <c r="C22" s="128">
        <f>C23</f>
        <v>40</v>
      </c>
      <c r="D22" s="47">
        <f>E22+F22+G22</f>
        <v>1</v>
      </c>
      <c r="E22" s="65">
        <v>0</v>
      </c>
      <c r="F22" s="65">
        <v>0</v>
      </c>
      <c r="G22" s="65">
        <v>1</v>
      </c>
      <c r="H22" s="62">
        <f>I22+J22+K22</f>
        <v>7</v>
      </c>
      <c r="I22" s="62">
        <v>1</v>
      </c>
      <c r="J22" s="66">
        <v>2</v>
      </c>
      <c r="K22" s="62">
        <v>4</v>
      </c>
      <c r="L22" s="42">
        <f t="shared" si="1"/>
        <v>8</v>
      </c>
      <c r="M22" s="47">
        <f>N22+O22+P22</f>
        <v>20</v>
      </c>
      <c r="N22" s="45">
        <v>5</v>
      </c>
      <c r="O22" s="48">
        <v>5</v>
      </c>
      <c r="P22" s="45">
        <v>10</v>
      </c>
      <c r="Q22" s="71">
        <f t="shared" si="2"/>
        <v>28</v>
      </c>
      <c r="R22" s="47">
        <f>S22+T22+U22</f>
        <v>25</v>
      </c>
      <c r="S22" s="62">
        <v>5</v>
      </c>
      <c r="T22" s="66">
        <v>10</v>
      </c>
      <c r="U22" s="67">
        <v>10</v>
      </c>
    </row>
    <row r="23" spans="1:21" ht="51">
      <c r="A23" s="91" t="s">
        <v>64</v>
      </c>
      <c r="B23" s="121" t="s">
        <v>65</v>
      </c>
      <c r="C23" s="111">
        <v>40</v>
      </c>
      <c r="D23" s="68"/>
      <c r="E23" s="52"/>
      <c r="F23" s="52"/>
      <c r="G23" s="52"/>
      <c r="H23" s="60"/>
      <c r="I23" s="56"/>
      <c r="J23" s="56"/>
      <c r="K23" s="56"/>
      <c r="L23" s="42"/>
      <c r="M23" s="59"/>
      <c r="N23" s="53"/>
      <c r="O23" s="56"/>
      <c r="P23" s="53"/>
      <c r="Q23" s="71"/>
      <c r="R23" s="58"/>
      <c r="S23" s="56"/>
      <c r="T23" s="56"/>
      <c r="U23" s="56"/>
    </row>
    <row r="24" spans="1:21" ht="39" customHeight="1">
      <c r="A24" s="73" t="s">
        <v>45</v>
      </c>
      <c r="B24" s="122" t="s">
        <v>46</v>
      </c>
      <c r="C24" s="128">
        <f>C25</f>
        <v>85</v>
      </c>
      <c r="D24" s="47" t="e">
        <f>E24+F24+G24</f>
        <v>#REF!</v>
      </c>
      <c r="E24" s="45" t="e">
        <f>#REF!+E25</f>
        <v>#REF!</v>
      </c>
      <c r="F24" s="45" t="e">
        <f>#REF!+F25</f>
        <v>#REF!</v>
      </c>
      <c r="G24" s="45" t="e">
        <f>#REF!+G25</f>
        <v>#REF!</v>
      </c>
      <c r="H24" s="62" t="e">
        <f>I24+J24+K24</f>
        <v>#REF!</v>
      </c>
      <c r="I24" s="45" t="e">
        <f>#REF!+I25</f>
        <v>#REF!</v>
      </c>
      <c r="J24" s="45" t="e">
        <f>#REF!+J25</f>
        <v>#REF!</v>
      </c>
      <c r="K24" s="45" t="e">
        <f>#REF!+K25</f>
        <v>#REF!</v>
      </c>
      <c r="L24" s="42" t="e">
        <f t="shared" si="1"/>
        <v>#REF!</v>
      </c>
      <c r="M24" s="47" t="e">
        <f>N24+O24+P24</f>
        <v>#REF!</v>
      </c>
      <c r="N24" s="45" t="e">
        <f>#REF!+N25</f>
        <v>#REF!</v>
      </c>
      <c r="O24" s="45" t="e">
        <f>#REF!+O25</f>
        <v>#REF!</v>
      </c>
      <c r="P24" s="45" t="e">
        <f>#REF!+P25</f>
        <v>#REF!</v>
      </c>
      <c r="Q24" s="71" t="e">
        <f t="shared" si="2"/>
        <v>#REF!</v>
      </c>
      <c r="R24" s="47" t="e">
        <f>S24+T24+U24</f>
        <v>#REF!</v>
      </c>
      <c r="S24" s="45" t="e">
        <f>#REF!+S25</f>
        <v>#REF!</v>
      </c>
      <c r="T24" s="45" t="e">
        <f>#REF!+T25</f>
        <v>#REF!</v>
      </c>
      <c r="U24" s="45">
        <f>U25</f>
        <v>25</v>
      </c>
    </row>
    <row r="25" spans="1:21" ht="51">
      <c r="A25" s="94" t="s">
        <v>63</v>
      </c>
      <c r="B25" s="123" t="s">
        <v>47</v>
      </c>
      <c r="C25" s="111">
        <v>85</v>
      </c>
      <c r="D25" s="47">
        <f>E25+F25+G25</f>
        <v>0</v>
      </c>
      <c r="E25" s="49">
        <v>0</v>
      </c>
      <c r="F25" s="49">
        <v>0</v>
      </c>
      <c r="G25" s="49"/>
      <c r="H25" s="45">
        <f>I25+J25+K25</f>
        <v>5</v>
      </c>
      <c r="I25" s="50">
        <v>0</v>
      </c>
      <c r="J25" s="51">
        <v>0</v>
      </c>
      <c r="K25" s="50">
        <v>5</v>
      </c>
      <c r="L25" s="42">
        <f t="shared" si="1"/>
        <v>5</v>
      </c>
      <c r="M25" s="47">
        <f>N25+O25+P25</f>
        <v>5</v>
      </c>
      <c r="N25" s="50">
        <v>0</v>
      </c>
      <c r="O25" s="51">
        <v>0</v>
      </c>
      <c r="P25" s="50">
        <v>5</v>
      </c>
      <c r="Q25" s="71">
        <f t="shared" si="2"/>
        <v>10</v>
      </c>
      <c r="R25" s="47">
        <f>S25+T25+U25</f>
        <v>40</v>
      </c>
      <c r="S25" s="50">
        <v>5</v>
      </c>
      <c r="T25" s="51">
        <v>10</v>
      </c>
      <c r="U25" s="50">
        <v>25</v>
      </c>
    </row>
    <row r="26" spans="1:21" ht="13.5" customHeight="1">
      <c r="A26" s="93" t="s">
        <v>48</v>
      </c>
      <c r="B26" s="120" t="s">
        <v>8</v>
      </c>
      <c r="C26" s="128">
        <f>C27</f>
        <v>3</v>
      </c>
      <c r="D26" s="47">
        <f>E26+F26+G26</f>
        <v>0</v>
      </c>
      <c r="E26" s="49"/>
      <c r="F26" s="50"/>
      <c r="G26" s="50"/>
      <c r="H26" s="47">
        <f>I26+J26+K26</f>
        <v>10</v>
      </c>
      <c r="I26" s="50"/>
      <c r="J26" s="51"/>
      <c r="K26" s="50">
        <v>10</v>
      </c>
      <c r="L26" s="42">
        <f aca="true" t="shared" si="3" ref="L26:L36">D26+H26</f>
        <v>10</v>
      </c>
      <c r="M26" s="47">
        <f>N26+O26+P26</f>
        <v>15</v>
      </c>
      <c r="N26" s="50"/>
      <c r="O26" s="51"/>
      <c r="P26" s="50">
        <v>15</v>
      </c>
      <c r="Q26" s="71">
        <f>L26+M26</f>
        <v>25</v>
      </c>
      <c r="R26" s="47">
        <f>S26+T26+U26</f>
        <v>15</v>
      </c>
      <c r="S26" s="51"/>
      <c r="T26" s="50"/>
      <c r="U26" s="50">
        <v>15</v>
      </c>
    </row>
    <row r="27" spans="1:21" ht="38.25">
      <c r="A27" s="91" t="s">
        <v>66</v>
      </c>
      <c r="B27" s="124" t="s">
        <v>49</v>
      </c>
      <c r="C27" s="128">
        <v>3</v>
      </c>
      <c r="D27" s="47"/>
      <c r="E27" s="49"/>
      <c r="F27" s="50"/>
      <c r="G27" s="50"/>
      <c r="H27" s="47"/>
      <c r="I27" s="50"/>
      <c r="J27" s="51"/>
      <c r="K27" s="50"/>
      <c r="L27" s="42"/>
      <c r="M27" s="47"/>
      <c r="N27" s="50"/>
      <c r="O27" s="51"/>
      <c r="P27" s="50"/>
      <c r="Q27" s="71"/>
      <c r="R27" s="47"/>
      <c r="S27" s="51"/>
      <c r="T27" s="50"/>
      <c r="U27" s="50"/>
    </row>
    <row r="28" spans="1:21" ht="12.75" customHeight="1">
      <c r="A28" s="72" t="s">
        <v>50</v>
      </c>
      <c r="B28" s="125" t="s">
        <v>9</v>
      </c>
      <c r="C28" s="128">
        <f>C29+C30</f>
        <v>80</v>
      </c>
      <c r="D28" s="47">
        <f>E28+F28+G28</f>
        <v>1</v>
      </c>
      <c r="E28" s="49"/>
      <c r="F28" s="50"/>
      <c r="G28" s="50">
        <v>1</v>
      </c>
      <c r="H28" s="47">
        <f>I28+J28+K28</f>
        <v>20</v>
      </c>
      <c r="I28" s="50"/>
      <c r="J28" s="51"/>
      <c r="K28" s="50">
        <v>20</v>
      </c>
      <c r="L28" s="42">
        <f t="shared" si="3"/>
        <v>21</v>
      </c>
      <c r="M28" s="47">
        <f>N28+O28+P28</f>
        <v>33</v>
      </c>
      <c r="N28" s="50"/>
      <c r="O28" s="51"/>
      <c r="P28" s="50">
        <v>33</v>
      </c>
      <c r="Q28" s="71">
        <f>L28+M28</f>
        <v>54</v>
      </c>
      <c r="R28" s="47">
        <f>S28+T28+U28</f>
        <v>46</v>
      </c>
      <c r="S28" s="51">
        <v>0</v>
      </c>
      <c r="T28" s="50">
        <v>10</v>
      </c>
      <c r="U28" s="50">
        <v>36</v>
      </c>
    </row>
    <row r="29" spans="1:21" ht="18" customHeight="1" thickBot="1">
      <c r="A29" s="103" t="s">
        <v>67</v>
      </c>
      <c r="B29" s="121" t="s">
        <v>51</v>
      </c>
      <c r="C29" s="111">
        <v>80</v>
      </c>
      <c r="D29" s="48"/>
      <c r="E29" s="49"/>
      <c r="F29" s="51"/>
      <c r="G29" s="50"/>
      <c r="H29" s="48"/>
      <c r="I29" s="50"/>
      <c r="J29" s="51"/>
      <c r="K29" s="50"/>
      <c r="L29" s="42"/>
      <c r="M29" s="48"/>
      <c r="N29" s="50"/>
      <c r="O29" s="51"/>
      <c r="P29" s="50"/>
      <c r="Q29" s="71"/>
      <c r="R29" s="47"/>
      <c r="S29" s="51"/>
      <c r="T29" s="50"/>
      <c r="U29" s="50"/>
    </row>
    <row r="30" spans="1:21" ht="25.5" customHeight="1" hidden="1" thickBot="1">
      <c r="A30" s="116" t="s">
        <v>70</v>
      </c>
      <c r="B30" s="117" t="s">
        <v>73</v>
      </c>
      <c r="C30" s="129">
        <v>0</v>
      </c>
      <c r="D30" s="114"/>
      <c r="E30" s="52"/>
      <c r="F30" s="56"/>
      <c r="G30" s="52"/>
      <c r="H30" s="86"/>
      <c r="I30" s="53"/>
      <c r="J30" s="56"/>
      <c r="K30" s="53"/>
      <c r="L30" s="42"/>
      <c r="M30" s="86"/>
      <c r="N30" s="53"/>
      <c r="O30" s="56"/>
      <c r="P30" s="53"/>
      <c r="Q30" s="86"/>
      <c r="R30" s="115"/>
      <c r="S30" s="56"/>
      <c r="T30" s="56"/>
      <c r="U30" s="53"/>
    </row>
    <row r="31" spans="1:21" ht="13.5" customHeight="1">
      <c r="A31" s="110" t="s">
        <v>62</v>
      </c>
      <c r="B31" s="109" t="s">
        <v>10</v>
      </c>
      <c r="C31" s="130">
        <f>C32</f>
        <v>15407.703</v>
      </c>
      <c r="D31" s="12"/>
      <c r="E31" s="11"/>
      <c r="F31" s="11"/>
      <c r="G31" s="11"/>
      <c r="H31" s="27"/>
      <c r="I31" s="10"/>
      <c r="J31" s="8"/>
      <c r="K31" s="10"/>
      <c r="L31" s="16">
        <f t="shared" si="3"/>
        <v>0</v>
      </c>
      <c r="M31" s="35"/>
      <c r="N31" s="10"/>
      <c r="O31" s="8"/>
      <c r="P31" s="10"/>
      <c r="Q31" s="25"/>
      <c r="R31" s="25"/>
      <c r="S31" s="10"/>
      <c r="T31" s="8"/>
      <c r="U31" s="10"/>
    </row>
    <row r="32" spans="1:21" ht="25.5">
      <c r="A32" s="90" t="s">
        <v>68</v>
      </c>
      <c r="B32" s="102" t="s">
        <v>74</v>
      </c>
      <c r="C32" s="131">
        <f>C33+C34+C35</f>
        <v>15407.703</v>
      </c>
      <c r="D32" s="31"/>
      <c r="E32" s="11"/>
      <c r="F32" s="11"/>
      <c r="G32" s="11"/>
      <c r="H32" s="27"/>
      <c r="I32" s="10"/>
      <c r="J32" s="8"/>
      <c r="K32" s="10"/>
      <c r="L32" s="16">
        <f t="shared" si="3"/>
        <v>0</v>
      </c>
      <c r="M32" s="35"/>
      <c r="N32" s="10"/>
      <c r="O32" s="8"/>
      <c r="P32" s="10"/>
      <c r="Q32" s="25"/>
      <c r="R32" s="25"/>
      <c r="S32" s="10"/>
      <c r="T32" s="8"/>
      <c r="U32" s="10"/>
    </row>
    <row r="33" spans="1:21" ht="24" customHeight="1">
      <c r="A33" s="90" t="s">
        <v>55</v>
      </c>
      <c r="B33" s="102" t="s">
        <v>75</v>
      </c>
      <c r="C33" s="132">
        <v>1613.463</v>
      </c>
      <c r="D33" s="32"/>
      <c r="E33" s="6"/>
      <c r="F33" s="6"/>
      <c r="G33" s="6"/>
      <c r="H33" s="28"/>
      <c r="I33" s="9"/>
      <c r="J33" s="7"/>
      <c r="K33" s="9"/>
      <c r="L33" s="16">
        <f t="shared" si="3"/>
        <v>0</v>
      </c>
      <c r="M33" s="36"/>
      <c r="N33" s="9"/>
      <c r="O33" s="7"/>
      <c r="P33" s="9"/>
      <c r="Q33" s="26"/>
      <c r="R33" s="26"/>
      <c r="S33" s="9"/>
      <c r="T33" s="7"/>
      <c r="U33" s="9"/>
    </row>
    <row r="34" spans="1:21" ht="38.25">
      <c r="A34" s="90" t="s">
        <v>78</v>
      </c>
      <c r="B34" s="102" t="s">
        <v>76</v>
      </c>
      <c r="C34" s="112">
        <v>76.44</v>
      </c>
      <c r="D34" s="33"/>
      <c r="E34" s="6"/>
      <c r="F34" s="6"/>
      <c r="G34" s="6"/>
      <c r="H34" s="28"/>
      <c r="I34" s="9"/>
      <c r="J34" s="7"/>
      <c r="K34" s="9"/>
      <c r="L34" s="16">
        <f t="shared" si="3"/>
        <v>0</v>
      </c>
      <c r="M34" s="36"/>
      <c r="N34" s="9"/>
      <c r="O34" s="7"/>
      <c r="P34" s="9"/>
      <c r="Q34" s="26"/>
      <c r="R34" s="26"/>
      <c r="S34" s="9"/>
      <c r="T34" s="7"/>
      <c r="U34" s="9"/>
    </row>
    <row r="35" spans="1:21" ht="27.75" customHeight="1" thickBot="1">
      <c r="A35" s="135" t="s">
        <v>79</v>
      </c>
      <c r="B35" s="133" t="s">
        <v>77</v>
      </c>
      <c r="C35" s="134">
        <v>13717.8</v>
      </c>
      <c r="D35" s="33"/>
      <c r="E35" s="6"/>
      <c r="F35" s="6"/>
      <c r="G35" s="6"/>
      <c r="H35" s="28"/>
      <c r="I35" s="7"/>
      <c r="J35" s="7"/>
      <c r="K35" s="7"/>
      <c r="L35" s="16"/>
      <c r="M35" s="36"/>
      <c r="N35" s="9"/>
      <c r="O35" s="7"/>
      <c r="P35" s="9"/>
      <c r="Q35" s="26"/>
      <c r="R35" s="26"/>
      <c r="S35" s="7"/>
      <c r="T35" s="7"/>
      <c r="U35" s="37"/>
    </row>
    <row r="36" spans="1:21" ht="14.25" customHeight="1" thickBot="1">
      <c r="A36" s="108" t="s">
        <v>69</v>
      </c>
      <c r="B36" s="104"/>
      <c r="C36" s="113">
        <f>C9+C31</f>
        <v>17406.703</v>
      </c>
      <c r="D36" s="40"/>
      <c r="E36" s="6"/>
      <c r="F36" s="6"/>
      <c r="G36" s="6"/>
      <c r="H36" s="26"/>
      <c r="I36" s="7"/>
      <c r="J36" s="9"/>
      <c r="K36" s="7"/>
      <c r="L36" s="16">
        <f t="shared" si="3"/>
        <v>0</v>
      </c>
      <c r="M36" s="26"/>
      <c r="N36" s="9"/>
      <c r="O36" s="7"/>
      <c r="P36" s="9"/>
      <c r="Q36" s="26"/>
      <c r="R36" s="26"/>
      <c r="S36" s="7"/>
      <c r="T36" s="9"/>
      <c r="U36" s="37"/>
    </row>
    <row r="37" spans="1:21" ht="14.25" customHeight="1">
      <c r="A37" s="95"/>
      <c r="B37" s="96"/>
      <c r="C37" s="97"/>
      <c r="D37" s="98"/>
      <c r="E37" s="8"/>
      <c r="F37" s="8"/>
      <c r="G37" s="8"/>
      <c r="H37" s="35"/>
      <c r="I37" s="8"/>
      <c r="J37" s="8"/>
      <c r="K37" s="8"/>
      <c r="L37" s="99"/>
      <c r="M37" s="35"/>
      <c r="N37" s="8"/>
      <c r="O37" s="8"/>
      <c r="P37" s="8"/>
      <c r="Q37" s="35"/>
      <c r="R37" s="35"/>
      <c r="S37" s="8"/>
      <c r="T37" s="8"/>
      <c r="U37" s="8"/>
    </row>
    <row r="38" spans="1:21" ht="14.25" customHeight="1">
      <c r="A38" s="95"/>
      <c r="B38" s="96"/>
      <c r="C38" s="97"/>
      <c r="D38" s="98"/>
      <c r="E38" s="8"/>
      <c r="F38" s="8"/>
      <c r="G38" s="8"/>
      <c r="H38" s="35"/>
      <c r="I38" s="8"/>
      <c r="J38" s="8"/>
      <c r="K38" s="8"/>
      <c r="L38" s="99"/>
      <c r="M38" s="35"/>
      <c r="N38" s="8"/>
      <c r="O38" s="8"/>
      <c r="P38" s="8"/>
      <c r="Q38" s="35"/>
      <c r="R38" s="35"/>
      <c r="S38" s="8"/>
      <c r="T38" s="8"/>
      <c r="U38" s="8"/>
    </row>
    <row r="39" spans="1:2" ht="12.75">
      <c r="A39" t="s">
        <v>29</v>
      </c>
      <c r="B39" s="1"/>
    </row>
  </sheetData>
  <sheetProtection/>
  <mergeCells count="1">
    <mergeCell ref="E7:U7"/>
  </mergeCells>
  <printOptions/>
  <pageMargins left="0.3937007874015748" right="1.5748031496062993" top="0.3937007874015748" bottom="0.3937007874015748" header="0" footer="0"/>
  <pageSetup fitToHeight="1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Фин. отдел администрации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Отдел доходов</dc:creator>
  <cp:keywords/>
  <dc:description/>
  <cp:lastModifiedBy>1</cp:lastModifiedBy>
  <cp:lastPrinted>2016-12-08T06:07:19Z</cp:lastPrinted>
  <dcterms:created xsi:type="dcterms:W3CDTF">2005-10-19T13:30:48Z</dcterms:created>
  <dcterms:modified xsi:type="dcterms:W3CDTF">2018-11-21T11:43:18Z</dcterms:modified>
  <cp:category/>
  <cp:version/>
  <cp:contentType/>
  <cp:contentStatus/>
</cp:coreProperties>
</file>