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2" l="1"/>
  <c r="C16" i="2" l="1"/>
  <c r="C17" i="2" l="1"/>
  <c r="C14" i="2"/>
  <c r="C10" i="2"/>
  <c r="C6" i="2"/>
  <c r="C15" i="2"/>
  <c r="C13" i="2"/>
  <c r="C9" i="2"/>
  <c r="C5" i="2"/>
  <c r="C18" i="2"/>
  <c r="C12" i="2"/>
  <c r="C8" i="2"/>
  <c r="C11" i="2"/>
  <c r="C7" i="2"/>
  <c r="C5" i="1"/>
  <c r="D5" i="1"/>
  <c r="E5" i="1"/>
  <c r="E18" i="1" s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B18" i="1"/>
  <c r="C18" i="1"/>
  <c r="D18" i="1"/>
  <c r="F18" i="1"/>
</calcChain>
</file>

<file path=xl/sharedStrings.xml><?xml version="1.0" encoding="utf-8"?>
<sst xmlns="http://schemas.openxmlformats.org/spreadsheetml/2006/main" count="56" uniqueCount="42">
  <si>
    <r>
      <rPr>
        <b/>
        <sz val="14"/>
        <color theme="1"/>
        <rFont val="Times New Roman"/>
        <family val="1"/>
        <charset val="204"/>
      </rPr>
      <t>Расчет ожидаемых межбюджетных трансфертов по КСП МО "Ахтубинский район", необходимых для осуществления полномочий контрольно-счетного органа поселений Ахтубинского района на 2015 год</t>
    </r>
    <r>
      <rPr>
        <sz val="11"/>
        <color theme="1"/>
        <rFont val="Calibri"/>
        <family val="2"/>
        <scheme val="minor"/>
      </rPr>
      <t>.</t>
    </r>
  </si>
  <si>
    <t>Наименование поселения</t>
  </si>
  <si>
    <t>Численность населения</t>
  </si>
  <si>
    <t>МО "Батаевский сельсовет"</t>
  </si>
  <si>
    <t>МО "Покровский сельсовет"</t>
  </si>
  <si>
    <t>МО "Успенский сельсовет"</t>
  </si>
  <si>
    <t>МО "Село Пироговка"</t>
  </si>
  <si>
    <t>МО "Село Ново-Николаевка"</t>
  </si>
  <si>
    <t>МО "Удаченский сельсовет"</t>
  </si>
  <si>
    <t>МО "Село Садовое"</t>
  </si>
  <si>
    <t>МО "Золотухинский сельсовет"</t>
  </si>
  <si>
    <t>МО "Пологозаймищенский сельсовет"</t>
  </si>
  <si>
    <t>МО "Село Болхуны"</t>
  </si>
  <si>
    <t>МО "Капустиноярский сельсовет"</t>
  </si>
  <si>
    <t>МО "Поселок Нижний Баскунчак"</t>
  </si>
  <si>
    <t>МО "Поселок Верхний Баскунчак"</t>
  </si>
  <si>
    <t>Итого:</t>
  </si>
  <si>
    <t>Фонд оплаты труда на 2015 год:                                                                                                                                                                                                                    30001060022500121211 - 202800 руб.,                                                                                                                                                                                                                                                                    30001060020400121211 - 177003 руб.,                                                                                                                                                                                                                                    30001060022500121213 - 61246 руб.,                                                                                                                                                                                                                                                                      30001060020400121213 - 53454 руб.</t>
  </si>
  <si>
    <t>Численность населения района</t>
  </si>
  <si>
    <t>202800/69859=2,90299</t>
  </si>
  <si>
    <t>177003/69859=2,5337179</t>
  </si>
  <si>
    <t>61246/69859=0,876708799</t>
  </si>
  <si>
    <t>53454/69859=0,76516984</t>
  </si>
  <si>
    <t>Врио председателя КСП МО "Ахтубинский район"</t>
  </si>
  <si>
    <t>Е.А.Мартынова</t>
  </si>
  <si>
    <t>22512121211 коэффициент         2,90299</t>
  </si>
  <si>
    <t>20412121211 коэффициент 2,5337179</t>
  </si>
  <si>
    <t>22512121213 коэффициент 0,876708799</t>
  </si>
  <si>
    <t>20412121213 коэффициент 0,76516984</t>
  </si>
  <si>
    <t>МО "Сокрутовский сельсовет"</t>
  </si>
  <si>
    <t>Наименование МО поселения</t>
  </si>
  <si>
    <t>Нормативные потребности на осуществление части полномочий:</t>
  </si>
  <si>
    <t>Председатель  ___________ С.В.Цапко</t>
  </si>
  <si>
    <t>с округлением</t>
  </si>
  <si>
    <r>
      <rPr>
        <u/>
        <sz val="14"/>
        <color theme="1"/>
        <rFont val="Times New Roman"/>
        <family val="1"/>
        <charset val="204"/>
      </rPr>
      <t>Предварительный</t>
    </r>
    <r>
      <rPr>
        <sz val="14"/>
        <color theme="1"/>
        <rFont val="Times New Roman"/>
        <family val="1"/>
        <charset val="204"/>
      </rPr>
      <t xml:space="preserve"> Расчет  межбюджетных трансфертов, передаваемых бюджетам муниципальных районов из бюджетов поселений на осуществление  полномочий контрольно-счетного органа на 2019-2021 годы</t>
    </r>
  </si>
  <si>
    <t>Численность населения (Чi)по состоянию на 01.01.2018г</t>
  </si>
  <si>
    <t>14.06.2018г</t>
  </si>
  <si>
    <t>500 0106 98200П0010 121 - 215068,00 (Ведущий инспектор-1 ставка)</t>
  </si>
  <si>
    <t>500 0106 98200П0010 129 - 64951,00</t>
  </si>
  <si>
    <t>Всего потребностей: 283 000,00 рублей</t>
  </si>
  <si>
    <t>500 0106 98200П0010 244 - 2981,00(бумага, канцтовары)</t>
  </si>
  <si>
    <r>
      <t xml:space="preserve">Размер межбюджетных трансфертов (руб) </t>
    </r>
    <r>
      <rPr>
        <sz val="11"/>
        <rFont val="Calibri"/>
        <family val="2"/>
        <charset val="204"/>
        <scheme val="minor"/>
      </rPr>
      <t>283000</t>
    </r>
    <r>
      <rPr>
        <sz val="11"/>
        <color theme="1"/>
        <rFont val="Calibri"/>
        <family val="2"/>
        <scheme val="minor"/>
      </rPr>
      <t xml:space="preserve">/26106*Чi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</si>
</sst>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165" fontId="0" fillId="0" borderId="1" xfId="1" applyNumberFormat="1" applyFont="1" applyBorder="1"/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Fill="1" applyBorder="1"/>
    <xf numFmtId="0" fontId="5" fillId="0" borderId="1" xfId="0" applyFont="1" applyBorder="1" applyAlignment="1"/>
    <xf numFmtId="0" fontId="5" fillId="0" borderId="0" xfId="0" applyFont="1" applyFill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G32"/>
    </sheetView>
  </sheetViews>
  <sheetFormatPr defaultRowHeight="15" x14ac:dyDescent="0.25"/>
  <cols>
    <col min="1" max="1" width="36.42578125" customWidth="1"/>
    <col min="2" max="2" width="14.28515625" customWidth="1"/>
    <col min="3" max="3" width="16.5703125" customWidth="1"/>
    <col min="4" max="4" width="17" customWidth="1"/>
    <col min="5" max="5" width="17.7109375" customWidth="1"/>
    <col min="6" max="6" width="18.140625" customWidth="1"/>
  </cols>
  <sheetData>
    <row r="1" spans="1:6" x14ac:dyDescent="0.25">
      <c r="A1" s="13" t="s">
        <v>0</v>
      </c>
      <c r="B1" s="14"/>
      <c r="C1" s="14"/>
      <c r="D1" s="14"/>
      <c r="E1" s="14"/>
      <c r="F1" s="14"/>
    </row>
    <row r="2" spans="1:6" x14ac:dyDescent="0.25">
      <c r="A2" s="15"/>
      <c r="B2" s="16"/>
      <c r="C2" s="16"/>
      <c r="D2" s="16"/>
      <c r="E2" s="16"/>
      <c r="F2" s="16"/>
    </row>
    <row r="3" spans="1:6" ht="32.25" customHeight="1" x14ac:dyDescent="0.25">
      <c r="A3" s="17"/>
      <c r="B3" s="18"/>
      <c r="C3" s="18"/>
      <c r="D3" s="18"/>
      <c r="E3" s="18"/>
      <c r="F3" s="18"/>
    </row>
    <row r="4" spans="1:6" ht="49.5" customHeight="1" x14ac:dyDescent="0.25">
      <c r="A4" s="2" t="s">
        <v>1</v>
      </c>
      <c r="B4" s="2" t="s">
        <v>2</v>
      </c>
      <c r="C4" s="2" t="s">
        <v>25</v>
      </c>
      <c r="D4" s="2" t="s">
        <v>26</v>
      </c>
      <c r="E4" s="2" t="s">
        <v>27</v>
      </c>
      <c r="F4" s="2" t="s">
        <v>28</v>
      </c>
    </row>
    <row r="5" spans="1:6" x14ac:dyDescent="0.25">
      <c r="A5" s="1" t="s">
        <v>3</v>
      </c>
      <c r="B5" s="1">
        <v>589</v>
      </c>
      <c r="C5" s="1">
        <f t="shared" ref="C5:C17" si="0">B5*2.90299</f>
        <v>1709.8611100000001</v>
      </c>
      <c r="D5" s="1">
        <f t="shared" ref="D5:D17" si="1">B5*2.5337179</f>
        <v>1492.3598431</v>
      </c>
      <c r="E5" s="1">
        <f t="shared" ref="E5:E17" si="2">B5*0.876708799</f>
        <v>516.38148261100002</v>
      </c>
      <c r="F5" s="1">
        <f t="shared" ref="F5:F17" si="3">B5*0.76516984</f>
        <v>450.68503576000001</v>
      </c>
    </row>
    <row r="6" spans="1:6" x14ac:dyDescent="0.25">
      <c r="A6" s="1" t="s">
        <v>4</v>
      </c>
      <c r="B6" s="1">
        <v>1065</v>
      </c>
      <c r="C6" s="1">
        <f t="shared" si="0"/>
        <v>3091.68435</v>
      </c>
      <c r="D6" s="1">
        <f t="shared" si="1"/>
        <v>2698.4095634999999</v>
      </c>
      <c r="E6" s="1">
        <f t="shared" si="2"/>
        <v>933.69487093499993</v>
      </c>
      <c r="F6" s="1">
        <f t="shared" si="3"/>
        <v>814.90587959999993</v>
      </c>
    </row>
    <row r="7" spans="1:6" x14ac:dyDescent="0.25">
      <c r="A7" s="1" t="s">
        <v>5</v>
      </c>
      <c r="B7" s="1">
        <v>1050</v>
      </c>
      <c r="C7" s="1">
        <f t="shared" si="0"/>
        <v>3048.1394999999998</v>
      </c>
      <c r="D7" s="1">
        <f t="shared" si="1"/>
        <v>2660.4037950000002</v>
      </c>
      <c r="E7" s="1">
        <f t="shared" si="2"/>
        <v>920.54423895000002</v>
      </c>
      <c r="F7" s="1">
        <f t="shared" si="3"/>
        <v>803.42833199999995</v>
      </c>
    </row>
    <row r="8" spans="1:6" x14ac:dyDescent="0.25">
      <c r="A8" s="1" t="s">
        <v>6</v>
      </c>
      <c r="B8" s="1">
        <v>800</v>
      </c>
      <c r="C8" s="1">
        <f t="shared" si="0"/>
        <v>2322.3919999999998</v>
      </c>
      <c r="D8" s="1">
        <f t="shared" si="1"/>
        <v>2026.97432</v>
      </c>
      <c r="E8" s="1">
        <f t="shared" si="2"/>
        <v>701.36703920000002</v>
      </c>
      <c r="F8" s="1">
        <f t="shared" si="3"/>
        <v>612.13587199999995</v>
      </c>
    </row>
    <row r="9" spans="1:6" x14ac:dyDescent="0.25">
      <c r="A9" s="1" t="s">
        <v>7</v>
      </c>
      <c r="B9" s="1">
        <v>1147</v>
      </c>
      <c r="C9" s="1">
        <f t="shared" si="0"/>
        <v>3329.7295300000001</v>
      </c>
      <c r="D9" s="1">
        <f t="shared" si="1"/>
        <v>2906.1744312999999</v>
      </c>
      <c r="E9" s="1">
        <f t="shared" si="2"/>
        <v>1005.5849924529999</v>
      </c>
      <c r="F9" s="1">
        <f t="shared" si="3"/>
        <v>877.64980647999994</v>
      </c>
    </row>
    <row r="10" spans="1:6" x14ac:dyDescent="0.25">
      <c r="A10" s="1" t="s">
        <v>8</v>
      </c>
      <c r="B10" s="1">
        <v>922</v>
      </c>
      <c r="C10" s="1">
        <f t="shared" si="0"/>
        <v>2676.5567799999999</v>
      </c>
      <c r="D10" s="1">
        <f t="shared" si="1"/>
        <v>2336.0879038000003</v>
      </c>
      <c r="E10" s="1">
        <f t="shared" si="2"/>
        <v>808.325512678</v>
      </c>
      <c r="F10" s="1">
        <f t="shared" si="3"/>
        <v>705.48659248000001</v>
      </c>
    </row>
    <row r="11" spans="1:6" x14ac:dyDescent="0.25">
      <c r="A11" s="1" t="s">
        <v>9</v>
      </c>
      <c r="B11" s="1">
        <v>409</v>
      </c>
      <c r="C11" s="1">
        <f t="shared" si="0"/>
        <v>1187.3229100000001</v>
      </c>
      <c r="D11" s="1">
        <f t="shared" si="1"/>
        <v>1036.2906211</v>
      </c>
      <c r="E11" s="1">
        <f t="shared" si="2"/>
        <v>358.57389879099998</v>
      </c>
      <c r="F11" s="1">
        <f t="shared" si="3"/>
        <v>312.95446456000002</v>
      </c>
    </row>
    <row r="12" spans="1:6" x14ac:dyDescent="0.25">
      <c r="A12" s="1" t="s">
        <v>10</v>
      </c>
      <c r="B12" s="1">
        <v>1439</v>
      </c>
      <c r="C12" s="1">
        <f t="shared" si="0"/>
        <v>4177.4026100000001</v>
      </c>
      <c r="D12" s="1">
        <f t="shared" si="1"/>
        <v>3646.0200580999999</v>
      </c>
      <c r="E12" s="1">
        <f t="shared" si="2"/>
        <v>1261.583961761</v>
      </c>
      <c r="F12" s="1">
        <f t="shared" si="3"/>
        <v>1101.0793997599999</v>
      </c>
    </row>
    <row r="13" spans="1:6" x14ac:dyDescent="0.25">
      <c r="A13" s="1" t="s">
        <v>11</v>
      </c>
      <c r="B13" s="1">
        <v>1540</v>
      </c>
      <c r="C13" s="1">
        <f t="shared" si="0"/>
        <v>4470.6045999999997</v>
      </c>
      <c r="D13" s="1">
        <f t="shared" si="1"/>
        <v>3901.9255660000003</v>
      </c>
      <c r="E13" s="1">
        <f t="shared" si="2"/>
        <v>1350.13155046</v>
      </c>
      <c r="F13" s="1">
        <f t="shared" si="3"/>
        <v>1178.3615536</v>
      </c>
    </row>
    <row r="14" spans="1:6" x14ac:dyDescent="0.25">
      <c r="A14" s="1" t="s">
        <v>12</v>
      </c>
      <c r="B14" s="1">
        <v>2172</v>
      </c>
      <c r="C14" s="1">
        <f t="shared" si="0"/>
        <v>6305.2942800000001</v>
      </c>
      <c r="D14" s="1">
        <f t="shared" si="1"/>
        <v>5503.2352787999998</v>
      </c>
      <c r="E14" s="1">
        <f t="shared" si="2"/>
        <v>1904.211511428</v>
      </c>
      <c r="F14" s="1">
        <f t="shared" si="3"/>
        <v>1661.94889248</v>
      </c>
    </row>
    <row r="15" spans="1:6" x14ac:dyDescent="0.25">
      <c r="A15" s="1" t="s">
        <v>13</v>
      </c>
      <c r="B15" s="1">
        <v>5817</v>
      </c>
      <c r="C15" s="1">
        <f t="shared" si="0"/>
        <v>16886.69283</v>
      </c>
      <c r="D15" s="1">
        <f t="shared" si="1"/>
        <v>14738.6370243</v>
      </c>
      <c r="E15" s="1">
        <f t="shared" si="2"/>
        <v>5099.8150837829999</v>
      </c>
      <c r="F15" s="1">
        <f t="shared" si="3"/>
        <v>4450.9929592799999</v>
      </c>
    </row>
    <row r="16" spans="1:6" x14ac:dyDescent="0.25">
      <c r="A16" s="1" t="s">
        <v>14</v>
      </c>
      <c r="B16" s="1">
        <v>3078</v>
      </c>
      <c r="C16" s="1">
        <f t="shared" si="0"/>
        <v>8935.4032200000001</v>
      </c>
      <c r="D16" s="1">
        <f t="shared" si="1"/>
        <v>7798.7836962000001</v>
      </c>
      <c r="E16" s="1">
        <f t="shared" si="2"/>
        <v>2698.509683322</v>
      </c>
      <c r="F16" s="1">
        <f t="shared" si="3"/>
        <v>2355.19276752</v>
      </c>
    </row>
    <row r="17" spans="1:6" x14ac:dyDescent="0.25">
      <c r="A17" s="1" t="s">
        <v>15</v>
      </c>
      <c r="B17" s="1">
        <v>8292</v>
      </c>
      <c r="C17" s="1">
        <f t="shared" si="0"/>
        <v>24071.593079999999</v>
      </c>
      <c r="D17" s="1">
        <f t="shared" si="1"/>
        <v>21009.588826800002</v>
      </c>
      <c r="E17" s="1">
        <f t="shared" si="2"/>
        <v>7269.6693613079997</v>
      </c>
      <c r="F17" s="1">
        <f t="shared" si="3"/>
        <v>6344.7883132799998</v>
      </c>
    </row>
    <row r="18" spans="1:6" x14ac:dyDescent="0.25">
      <c r="A18" s="1" t="s">
        <v>16</v>
      </c>
      <c r="B18" s="1">
        <f>SUM(B5:B17)</f>
        <v>28320</v>
      </c>
      <c r="C18" s="1">
        <f>SUM(C5:C17)</f>
        <v>82212.676800000001</v>
      </c>
      <c r="D18" s="1">
        <f>SUM(D5:D17)</f>
        <v>71754.890928000008</v>
      </c>
      <c r="E18" s="1">
        <f>SUM(E5:E17)</f>
        <v>24828.393187679998</v>
      </c>
      <c r="F18" s="1">
        <f>SUM(F5:F17)</f>
        <v>21669.609868799998</v>
      </c>
    </row>
    <row r="19" spans="1:6" x14ac:dyDescent="0.25">
      <c r="A19" s="19" t="s">
        <v>17</v>
      </c>
      <c r="B19" s="20"/>
      <c r="C19" s="20"/>
      <c r="D19" s="20"/>
      <c r="E19" s="20"/>
      <c r="F19" s="21"/>
    </row>
    <row r="20" spans="1:6" x14ac:dyDescent="0.25">
      <c r="A20" s="22"/>
      <c r="B20" s="23"/>
      <c r="C20" s="23"/>
      <c r="D20" s="23"/>
      <c r="E20" s="23"/>
      <c r="F20" s="24"/>
    </row>
    <row r="21" spans="1:6" x14ac:dyDescent="0.25">
      <c r="A21" s="22"/>
      <c r="B21" s="23"/>
      <c r="C21" s="23"/>
      <c r="D21" s="23"/>
      <c r="E21" s="23"/>
      <c r="F21" s="24"/>
    </row>
    <row r="22" spans="1:6" x14ac:dyDescent="0.25">
      <c r="A22" s="22"/>
      <c r="B22" s="23"/>
      <c r="C22" s="23"/>
      <c r="D22" s="23"/>
      <c r="E22" s="23"/>
      <c r="F22" s="24"/>
    </row>
    <row r="23" spans="1:6" x14ac:dyDescent="0.25">
      <c r="A23" s="22"/>
      <c r="B23" s="23"/>
      <c r="C23" s="23"/>
      <c r="D23" s="23"/>
      <c r="E23" s="23"/>
      <c r="F23" s="24"/>
    </row>
    <row r="24" spans="1:6" ht="1.5" customHeight="1" x14ac:dyDescent="0.25">
      <c r="A24" s="22"/>
      <c r="B24" s="23"/>
      <c r="C24" s="23"/>
      <c r="D24" s="23"/>
      <c r="E24" s="23"/>
      <c r="F24" s="24"/>
    </row>
    <row r="25" spans="1:6" hidden="1" x14ac:dyDescent="0.25">
      <c r="A25" s="25"/>
      <c r="B25" s="26"/>
      <c r="C25" s="26"/>
      <c r="D25" s="26"/>
      <c r="E25" s="26"/>
      <c r="F25" s="27"/>
    </row>
    <row r="26" spans="1:6" x14ac:dyDescent="0.25">
      <c r="A26" s="1" t="s">
        <v>18</v>
      </c>
      <c r="B26" s="1">
        <v>69859</v>
      </c>
      <c r="C26" s="1"/>
      <c r="D26" s="1"/>
      <c r="E26" s="1"/>
      <c r="F26" s="1"/>
    </row>
    <row r="27" spans="1:6" x14ac:dyDescent="0.25">
      <c r="A27" s="1" t="s">
        <v>19</v>
      </c>
      <c r="B27" s="1"/>
      <c r="C27" s="1"/>
      <c r="D27" s="1"/>
      <c r="E27" s="1"/>
      <c r="F27" s="1"/>
    </row>
    <row r="28" spans="1:6" x14ac:dyDescent="0.25">
      <c r="A28" s="1" t="s">
        <v>20</v>
      </c>
      <c r="B28" s="1"/>
      <c r="C28" s="1"/>
      <c r="D28" s="1"/>
      <c r="E28" s="1"/>
      <c r="F28" s="1"/>
    </row>
    <row r="29" spans="1:6" x14ac:dyDescent="0.25">
      <c r="A29" s="1" t="s">
        <v>21</v>
      </c>
      <c r="B29" s="1"/>
      <c r="C29" s="1"/>
      <c r="D29" s="1"/>
      <c r="E29" s="1"/>
      <c r="F29" s="1"/>
    </row>
    <row r="30" spans="1:6" x14ac:dyDescent="0.25">
      <c r="A30" s="1" t="s">
        <v>22</v>
      </c>
      <c r="B30" s="1"/>
      <c r="C30" s="1"/>
      <c r="D30" s="1"/>
      <c r="E30" s="1"/>
      <c r="F30" s="1"/>
    </row>
    <row r="31" spans="1:6" ht="12.75" customHeight="1" x14ac:dyDescent="0.25">
      <c r="A31" t="s">
        <v>23</v>
      </c>
      <c r="E31" t="s">
        <v>24</v>
      </c>
    </row>
  </sheetData>
  <mergeCells count="2">
    <mergeCell ref="A1:F3"/>
    <mergeCell ref="A19:F2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20" sqref="D20"/>
    </sheetView>
  </sheetViews>
  <sheetFormatPr defaultRowHeight="15" x14ac:dyDescent="0.25"/>
  <cols>
    <col min="1" max="1" width="36" customWidth="1"/>
    <col min="2" max="2" width="13.7109375" customWidth="1"/>
    <col min="3" max="3" width="19" customWidth="1"/>
  </cols>
  <sheetData>
    <row r="1" spans="1:6" x14ac:dyDescent="0.25">
      <c r="A1" s="28" t="s">
        <v>34</v>
      </c>
      <c r="B1" s="29"/>
      <c r="C1" s="29"/>
      <c r="D1" s="7"/>
      <c r="E1" s="7"/>
      <c r="F1" s="7"/>
    </row>
    <row r="2" spans="1:6" x14ac:dyDescent="0.25">
      <c r="A2" s="29"/>
      <c r="B2" s="29"/>
      <c r="C2" s="29"/>
      <c r="D2" s="7"/>
      <c r="E2" s="7"/>
      <c r="F2" s="7"/>
    </row>
    <row r="3" spans="1:6" ht="52.5" customHeight="1" x14ac:dyDescent="0.25">
      <c r="A3" s="29"/>
      <c r="B3" s="29"/>
      <c r="C3" s="29"/>
      <c r="D3" s="7"/>
      <c r="E3" s="7"/>
      <c r="F3" s="7"/>
    </row>
    <row r="4" spans="1:6" ht="74.25" customHeight="1" x14ac:dyDescent="0.25">
      <c r="A4" s="4" t="s">
        <v>30</v>
      </c>
      <c r="B4" s="4" t="s">
        <v>35</v>
      </c>
      <c r="C4" s="2" t="s">
        <v>41</v>
      </c>
      <c r="D4" s="7" t="s">
        <v>33</v>
      </c>
      <c r="E4" s="7"/>
      <c r="F4" s="7"/>
    </row>
    <row r="5" spans="1:6" x14ac:dyDescent="0.25">
      <c r="A5" s="1" t="s">
        <v>3</v>
      </c>
      <c r="B5" s="1">
        <v>486</v>
      </c>
      <c r="C5" s="6">
        <f>C19/B19*B5</f>
        <v>5268.4440358538268</v>
      </c>
      <c r="D5" s="7">
        <v>5300</v>
      </c>
      <c r="E5" s="7"/>
      <c r="F5" s="7"/>
    </row>
    <row r="6" spans="1:6" x14ac:dyDescent="0.25">
      <c r="A6" s="1" t="s">
        <v>4</v>
      </c>
      <c r="B6" s="1">
        <v>1072</v>
      </c>
      <c r="C6" s="6">
        <f>C19/B19*B6</f>
        <v>11620.930054393626</v>
      </c>
      <c r="D6" s="7">
        <v>11600</v>
      </c>
      <c r="E6" s="7"/>
      <c r="F6" s="7"/>
    </row>
    <row r="7" spans="1:6" x14ac:dyDescent="0.25">
      <c r="A7" s="1" t="s">
        <v>5</v>
      </c>
      <c r="B7" s="1">
        <v>1020</v>
      </c>
      <c r="C7" s="6">
        <f>C19/B19*B7</f>
        <v>11057.22822339692</v>
      </c>
      <c r="D7" s="7">
        <v>11000</v>
      </c>
      <c r="E7" s="7"/>
      <c r="F7" s="7"/>
    </row>
    <row r="8" spans="1:6" x14ac:dyDescent="0.25">
      <c r="A8" s="1" t="s">
        <v>6</v>
      </c>
      <c r="B8" s="1">
        <v>792</v>
      </c>
      <c r="C8" s="6">
        <f>C19/B19*B8</f>
        <v>8585.6125028729039</v>
      </c>
      <c r="D8" s="10">
        <v>8600</v>
      </c>
      <c r="E8" s="7"/>
      <c r="F8" s="7"/>
    </row>
    <row r="9" spans="1:6" x14ac:dyDescent="0.25">
      <c r="A9" s="1" t="s">
        <v>7</v>
      </c>
      <c r="B9" s="3">
        <v>1086</v>
      </c>
      <c r="C9" s="6">
        <f>C19/B19*B9</f>
        <v>11772.695931969663</v>
      </c>
      <c r="D9" s="10">
        <v>11800</v>
      </c>
      <c r="E9" s="7"/>
      <c r="F9" s="7"/>
    </row>
    <row r="10" spans="1:6" x14ac:dyDescent="0.25">
      <c r="A10" s="1" t="s">
        <v>8</v>
      </c>
      <c r="B10" s="1">
        <v>850</v>
      </c>
      <c r="C10" s="6">
        <f>C19/B19*B10</f>
        <v>9214.3568528307678</v>
      </c>
      <c r="D10" s="10">
        <v>9200</v>
      </c>
      <c r="E10" s="7"/>
      <c r="F10" s="7"/>
    </row>
    <row r="11" spans="1:6" x14ac:dyDescent="0.25">
      <c r="A11" s="1" t="s">
        <v>9</v>
      </c>
      <c r="B11" s="1">
        <v>383</v>
      </c>
      <c r="C11" s="6">
        <f>C19/B19*B11</f>
        <v>4151.8807936872754</v>
      </c>
      <c r="D11" s="10">
        <v>4200</v>
      </c>
      <c r="E11" s="7"/>
      <c r="F11" s="7"/>
    </row>
    <row r="12" spans="1:6" x14ac:dyDescent="0.25">
      <c r="A12" s="1" t="s">
        <v>10</v>
      </c>
      <c r="B12" s="1">
        <v>1378</v>
      </c>
      <c r="C12" s="6">
        <f>C19/B19*B12</f>
        <v>14938.098521412703</v>
      </c>
      <c r="D12" s="10">
        <v>14900</v>
      </c>
      <c r="E12" s="7"/>
      <c r="F12" s="7"/>
    </row>
    <row r="13" spans="1:6" x14ac:dyDescent="0.25">
      <c r="A13" s="1" t="s">
        <v>11</v>
      </c>
      <c r="B13" s="3">
        <v>992</v>
      </c>
      <c r="C13" s="6">
        <f>C19/B19*B13</f>
        <v>10753.696468244849</v>
      </c>
      <c r="D13" s="10">
        <v>10800</v>
      </c>
      <c r="E13" s="7"/>
      <c r="F13" s="7"/>
    </row>
    <row r="14" spans="1:6" x14ac:dyDescent="0.25">
      <c r="A14" s="1" t="s">
        <v>12</v>
      </c>
      <c r="B14" s="1">
        <v>2005</v>
      </c>
      <c r="C14" s="6">
        <f>C19/B19*B14</f>
        <v>21735.041752853751</v>
      </c>
      <c r="D14" s="10">
        <v>21700</v>
      </c>
      <c r="E14" s="7"/>
      <c r="F14" s="7"/>
    </row>
    <row r="15" spans="1:6" x14ac:dyDescent="0.25">
      <c r="A15" s="1" t="s">
        <v>13</v>
      </c>
      <c r="B15" s="1">
        <v>4719</v>
      </c>
      <c r="C15" s="6">
        <f>C19/B19*B15</f>
        <v>51155.941162951051</v>
      </c>
      <c r="D15" s="10">
        <v>51200</v>
      </c>
      <c r="E15" s="7"/>
      <c r="F15" s="7"/>
    </row>
    <row r="16" spans="1:6" x14ac:dyDescent="0.25">
      <c r="A16" s="1" t="s">
        <v>14</v>
      </c>
      <c r="B16" s="3">
        <v>2749</v>
      </c>
      <c r="C16" s="6">
        <f>C19/B19*B16</f>
        <v>29800.314104037388</v>
      </c>
      <c r="D16" s="10">
        <v>29800</v>
      </c>
      <c r="E16" s="7"/>
      <c r="F16" s="7"/>
    </row>
    <row r="17" spans="1:6" x14ac:dyDescent="0.25">
      <c r="A17" s="1" t="s">
        <v>29</v>
      </c>
      <c r="B17" s="3">
        <v>813</v>
      </c>
      <c r="C17" s="6">
        <f>C19/B19*B17</f>
        <v>8813.2613192369572</v>
      </c>
      <c r="D17" s="10">
        <v>8800</v>
      </c>
      <c r="E17" s="7"/>
      <c r="F17" s="7"/>
    </row>
    <row r="18" spans="1:6" x14ac:dyDescent="0.25">
      <c r="A18" s="1" t="s">
        <v>15</v>
      </c>
      <c r="B18" s="1">
        <v>7761</v>
      </c>
      <c r="C18" s="6">
        <f>C19/B19*B18</f>
        <v>84132.498276258339</v>
      </c>
      <c r="D18" s="10">
        <v>84100</v>
      </c>
      <c r="E18" s="7"/>
      <c r="F18" s="7"/>
    </row>
    <row r="19" spans="1:6" x14ac:dyDescent="0.25">
      <c r="A19" s="1" t="s">
        <v>16</v>
      </c>
      <c r="B19" s="1">
        <v>26106</v>
      </c>
      <c r="C19" s="11">
        <v>283000</v>
      </c>
      <c r="D19" s="12">
        <f>SUM(D5:D18)</f>
        <v>283000</v>
      </c>
      <c r="E19" s="7"/>
      <c r="F19" s="7"/>
    </row>
    <row r="20" spans="1:6" ht="15" customHeight="1" x14ac:dyDescent="0.25">
      <c r="A20" s="30"/>
      <c r="B20" s="30"/>
      <c r="C20" s="30"/>
      <c r="D20" s="7"/>
      <c r="E20" s="7"/>
      <c r="F20" s="7"/>
    </row>
    <row r="21" spans="1:6" ht="15" customHeight="1" x14ac:dyDescent="0.25">
      <c r="A21" s="5"/>
      <c r="B21" s="5"/>
      <c r="C21" s="5"/>
      <c r="D21" s="7"/>
      <c r="E21" s="7"/>
      <c r="F21" s="7"/>
    </row>
    <row r="22" spans="1:6" x14ac:dyDescent="0.25">
      <c r="A22" s="31" t="s">
        <v>31</v>
      </c>
      <c r="B22" s="31"/>
      <c r="C22" s="31"/>
      <c r="D22" s="7"/>
      <c r="E22" s="7"/>
      <c r="F22" s="7"/>
    </row>
    <row r="23" spans="1:6" x14ac:dyDescent="0.25">
      <c r="A23" s="30" t="s">
        <v>37</v>
      </c>
      <c r="B23" s="30"/>
      <c r="C23" s="30"/>
      <c r="D23" s="7"/>
      <c r="E23" s="7"/>
      <c r="F23" s="7"/>
    </row>
    <row r="24" spans="1:6" x14ac:dyDescent="0.25">
      <c r="A24" s="30" t="s">
        <v>38</v>
      </c>
      <c r="B24" s="30"/>
      <c r="C24" s="30"/>
      <c r="D24" s="7"/>
      <c r="E24" s="7"/>
      <c r="F24" s="7"/>
    </row>
    <row r="25" spans="1:6" ht="15.75" customHeight="1" x14ac:dyDescent="0.25">
      <c r="A25" s="33" t="s">
        <v>40</v>
      </c>
      <c r="B25" s="34"/>
      <c r="C25" s="34"/>
      <c r="D25" s="7"/>
      <c r="E25" s="7"/>
      <c r="F25" s="7"/>
    </row>
    <row r="26" spans="1:6" x14ac:dyDescent="0.25">
      <c r="A26" s="30"/>
      <c r="B26" s="30"/>
      <c r="C26" s="30"/>
      <c r="D26" s="7"/>
      <c r="E26" s="7"/>
      <c r="F26" s="7"/>
    </row>
    <row r="27" spans="1:6" x14ac:dyDescent="0.25">
      <c r="A27" s="31" t="s">
        <v>39</v>
      </c>
      <c r="B27" s="31"/>
      <c r="C27" s="31"/>
      <c r="D27" s="7"/>
      <c r="E27" s="7"/>
      <c r="F27" s="7"/>
    </row>
    <row r="28" spans="1:6" ht="12.75" customHeight="1" x14ac:dyDescent="0.25">
      <c r="A28" s="31"/>
      <c r="B28" s="31"/>
      <c r="C28" s="31"/>
      <c r="D28" s="7"/>
      <c r="E28" s="7"/>
      <c r="F28" s="7"/>
    </row>
    <row r="29" spans="1:6" ht="15" hidden="1" customHeight="1" x14ac:dyDescent="0.25">
      <c r="A29" s="30"/>
      <c r="B29" s="30"/>
      <c r="C29" s="30"/>
      <c r="D29" s="7"/>
      <c r="E29" s="7"/>
      <c r="F29" s="7"/>
    </row>
    <row r="30" spans="1:6" x14ac:dyDescent="0.25">
      <c r="A30" s="30" t="s">
        <v>32</v>
      </c>
      <c r="B30" s="30"/>
      <c r="C30" s="30"/>
      <c r="D30" s="32"/>
      <c r="E30" s="32"/>
      <c r="F30" s="32"/>
    </row>
    <row r="31" spans="1:6" x14ac:dyDescent="0.25">
      <c r="A31" s="30" t="s">
        <v>36</v>
      </c>
      <c r="B31" s="30"/>
      <c r="C31" s="30"/>
      <c r="D31" s="7"/>
      <c r="E31" s="7"/>
      <c r="F31" s="7"/>
    </row>
    <row r="32" spans="1:6" x14ac:dyDescent="0.25">
      <c r="A32" s="30"/>
      <c r="B32" s="30"/>
      <c r="C32" s="30"/>
      <c r="D32" s="32"/>
      <c r="E32" s="32"/>
      <c r="F32" s="7"/>
    </row>
    <row r="33" spans="1:6" x14ac:dyDescent="0.25">
      <c r="A33" s="8"/>
      <c r="B33" s="5"/>
      <c r="C33" s="5"/>
      <c r="D33" s="9"/>
      <c r="E33" s="9"/>
      <c r="F33" s="7"/>
    </row>
    <row r="34" spans="1:6" x14ac:dyDescent="0.25">
      <c r="A34" s="30"/>
      <c r="B34" s="30"/>
      <c r="C34" s="30"/>
      <c r="D34" s="7"/>
      <c r="E34" s="7"/>
      <c r="F34" s="7"/>
    </row>
    <row r="35" spans="1:6" ht="3.75" customHeight="1" x14ac:dyDescent="0.25">
      <c r="A35" s="5"/>
      <c r="B35" s="5"/>
      <c r="C35" s="5"/>
      <c r="D35" s="7"/>
      <c r="E35" s="7"/>
      <c r="F35" s="7"/>
    </row>
    <row r="36" spans="1:6" ht="15" hidden="1" customHeight="1" x14ac:dyDescent="0.25">
      <c r="A36" s="5"/>
      <c r="B36" s="5"/>
      <c r="C36" s="5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</sheetData>
  <mergeCells count="13">
    <mergeCell ref="A34:C34"/>
    <mergeCell ref="A26:C26"/>
    <mergeCell ref="A28:C28"/>
    <mergeCell ref="A29:C29"/>
    <mergeCell ref="A31:C31"/>
    <mergeCell ref="A27:C27"/>
    <mergeCell ref="A30:F30"/>
    <mergeCell ref="A32:E32"/>
    <mergeCell ref="A1:C3"/>
    <mergeCell ref="A20:C20"/>
    <mergeCell ref="A22:C22"/>
    <mergeCell ref="A23:C23"/>
    <mergeCell ref="A24:C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4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2018-06-14T11:19:00Z</dcterms:modified>
</cp:coreProperties>
</file>