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<sst xmlns="http://schemas.openxmlformats.org/spreadsheetml/2006/main" count="85" uniqueCount="84">
  <si>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тыс. руб.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</si>
  <si>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</si>
  <si>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</si>
  <si>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</si>
  <si>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</si>
  <si>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</si>
  <si>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000 1 06 00000 00 0000 000</t>
  </si>
  <si>
    <t>Земельный  налог</t>
  </si>
  <si>
    <t>000 1 16 00000 00 0000 000</t>
  </si>
  <si>
    <t>000 1 17 00000 00 0000 000</t>
  </si>
  <si>
    <t>000 2 00 00000 00 0000 000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</si>
  <si>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</si>
  <si>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Приложение №1 </t>
  </si>
  <si>
    <t>янв</t>
  </si>
  <si>
    <t>фев</t>
  </si>
  <si>
    <t>март</t>
  </si>
  <si>
    <t>Кварталы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</si>
  <si>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</si>
  <si>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</si>
  <si>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</si>
  <si>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</si>
  <si>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</si>
  <si>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</si>
  <si>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</si>
  <si>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</si>
  <si>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</si>
  <si>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</si>
  <si>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</si>
  <si>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 мес</t>
  </si>
  <si>
    <t>400 2 02 00000 00 0000 000</t>
  </si>
  <si>
    <t>Верно:</t>
  </si>
  <si>
    <t>9 мес.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</si>
  <si>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</si>
  <si>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</si>
  <si>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</si>
  <si>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</si>
  <si>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НАЛОГИ НА СОВОКУПНЫЙ ДОХОД</t>
  </si>
  <si>
    <t>000 1 05 03010 01 0000 110</t>
  </si>
  <si>
    <t>НАЛОГИ НА ИМУЩЕСТВО</t>
  </si>
  <si>
    <t>000 1 06 01030 10 0000 110</t>
  </si>
  <si>
    <t>000 1 06 06000 00 0000 110</t>
  </si>
  <si>
    <t>000 1 06 06033 10 0000 110</t>
  </si>
  <si>
    <t>000 1 06 06043 10 0000 110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</si>
  <si>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</si>
  <si>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</si>
  <si>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</si>
  <si>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</si>
  <si>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000 1 11 05035 10 0000 120</t>
  </si>
  <si>
    <t>ШТРАФЫ, САНКЦИИ, ВОЗМЕЩЕНИЕ УЩЕРБА</t>
  </si>
  <si>
    <t>000 1 16 90050 10 0000 140</t>
  </si>
  <si>
    <t>ПРОЧИЕ НЕНАЛОГОВЫЕ ДОХОДЫ</t>
  </si>
  <si>
    <t>000 1 17 05050 10 0000 180</t>
  </si>
  <si>
    <t>Код БК</t>
  </si>
  <si>
    <t>Наименование кода БК</t>
  </si>
  <si>
    <t>"О бюжете на 2017 год"</t>
  </si>
  <si>
    <t>Дотации бюджетам сельских поселений на выравнивание бюджетной обеспеченности</t>
  </si>
  <si>
    <t>400 2 02 15001 10 0000 151</t>
  </si>
  <si>
    <t xml:space="preserve">400 2 02 35118 10 0000 151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</si>
  <si>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</si>
  <si>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</si>
  <si>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</si>
  <si>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поселений.</t>
  </si>
  <si>
    <t>Налог на имущество физических лиц</t>
  </si>
  <si>
    <t>000 1 06 01000 00 0000 110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</si>
  <si>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</si>
  <si>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</si>
  <si>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</si>
  <si>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</si>
  <si>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</si>
  <si>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</si>
  <si>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</si>
  <si>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Бюджетные назначения на 2017 год</t>
  </si>
  <si>
    <t>ВСЕГО ДОХОДОВ:</t>
  </si>
  <si>
    <t>Средства самообложения граждан, зачисляемые в бюджеты сельских поселений</t>
  </si>
  <si>
    <t>000 1 17 14030 10 0000 180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</si>
  <si>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</si>
  <si>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</si>
  <si>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 сельских поселений</t>
  </si>
  <si>
    <t>400 2 02 49999 10 0000 151</t>
  </si>
  <si>
    <t>% исп</t>
  </si>
  <si>
    <t xml:space="preserve">к проекту Решения Совета МО "Село Болхуны" </t>
  </si>
  <si>
    <t>от _____________ №_____</t>
  </si>
  <si>
    <t xml:space="preserve">   Исполнение доходов бюджета </t>
  </si>
  <si>
    <t xml:space="preserve"> МО "Село Болхуны "  за 2017г.  по кодам классификации доходов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</si>
</sst>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&quot;р.&quot;"/>
    <numFmt numFmtId="180" formatCode="#,##0.000"/>
    <numFmt numFmtId="181" formatCode="0.0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00_р_._-;\-* #,##0.00000_р_._-;_-* &quot;-&quot;?????_р_._-;_-@_-"/>
  </numFmts>
  <fonts count="56">
    <font>
      <sz val="10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wrapText="1"/>
    </xf>
    <xf numFmtId="172" fontId="13" fillId="33" borderId="11" xfId="0" applyNumberFormat="1" applyFont="1" applyFill="1" applyBorder="1" applyAlignment="1">
      <alignment horizontal="center"/>
    </xf>
    <xf numFmtId="172" fontId="13" fillId="33" borderId="15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5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" fontId="10" fillId="0" borderId="30" xfId="60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13" fillId="0" borderId="29" xfId="0" applyNumberFormat="1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72" fontId="13" fillId="0" borderId="38" xfId="0" applyNumberFormat="1" applyFont="1" applyBorder="1" applyAlignment="1">
      <alignment horizontal="center"/>
    </xf>
    <xf numFmtId="172" fontId="13" fillId="0" borderId="39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172" fontId="2" fillId="0" borderId="37" xfId="0" applyNumberFormat="1" applyFont="1" applyFill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72" fontId="13" fillId="33" borderId="13" xfId="0" applyNumberFormat="1" applyFont="1" applyFill="1" applyBorder="1" applyAlignment="1">
      <alignment horizontal="center"/>
    </xf>
    <xf numFmtId="172" fontId="13" fillId="33" borderId="31" xfId="0" applyNumberFormat="1" applyFont="1" applyFill="1" applyBorder="1" applyAlignment="1">
      <alignment horizontal="center"/>
    </xf>
    <xf numFmtId="172" fontId="13" fillId="33" borderId="2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4" fillId="4" borderId="21" xfId="0" applyFont="1" applyFill="1" applyBorder="1" applyAlignment="1">
      <alignment horizontal="center" wrapText="1"/>
    </xf>
    <xf numFmtId="4" fontId="10" fillId="4" borderId="24" xfId="60" applyNumberFormat="1" applyFont="1" applyFill="1" applyBorder="1" applyAlignment="1">
      <alignment horizontal="right"/>
    </xf>
    <xf numFmtId="4" fontId="10" fillId="4" borderId="23" xfId="0" applyNumberFormat="1" applyFont="1" applyFill="1" applyBorder="1" applyAlignment="1">
      <alignment horizontal="right"/>
    </xf>
    <xf numFmtId="4" fontId="8" fillId="4" borderId="23" xfId="0" applyNumberFormat="1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13" fillId="4" borderId="23" xfId="0" applyNumberFormat="1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4" fontId="10" fillId="8" borderId="24" xfId="60" applyNumberFormat="1" applyFont="1" applyFill="1" applyBorder="1" applyAlignment="1">
      <alignment horizontal="right"/>
    </xf>
    <xf numFmtId="172" fontId="2" fillId="8" borderId="23" xfId="0" applyNumberFormat="1" applyFont="1" applyFill="1" applyBorder="1" applyAlignment="1">
      <alignment horizontal="center"/>
    </xf>
    <xf numFmtId="172" fontId="2" fillId="8" borderId="23" xfId="0" applyNumberFormat="1" applyFont="1" applyFill="1" applyBorder="1" applyAlignment="1">
      <alignment horizontal="center"/>
    </xf>
    <xf numFmtId="172" fontId="13" fillId="8" borderId="23" xfId="0" applyNumberFormat="1" applyFont="1" applyFill="1" applyBorder="1" applyAlignment="1">
      <alignment horizontal="center"/>
    </xf>
    <xf numFmtId="172" fontId="2" fillId="8" borderId="24" xfId="0" applyNumberFormat="1" applyFont="1" applyFill="1" applyBorder="1" applyAlignment="1">
      <alignment horizontal="center"/>
    </xf>
    <xf numFmtId="4" fontId="2" fillId="8" borderId="24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/>
    </xf>
    <xf numFmtId="0" fontId="5" fillId="8" borderId="2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8" borderId="46" xfId="0" applyNumberFormat="1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4" fontId="2" fillId="8" borderId="23" xfId="0" applyNumberFormat="1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172" fontId="2" fillId="8" borderId="47" xfId="0" applyNumberFormat="1" applyFont="1" applyFill="1" applyBorder="1" applyAlignment="1">
      <alignment horizontal="center"/>
    </xf>
    <xf numFmtId="4" fontId="10" fillId="4" borderId="26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180" fontId="10" fillId="4" borderId="23" xfId="0" applyNumberFormat="1" applyFont="1" applyFill="1" applyBorder="1" applyAlignment="1">
      <alignment horizontal="right"/>
    </xf>
    <xf numFmtId="180" fontId="8" fillId="4" borderId="23" xfId="0" applyNumberFormat="1" applyFont="1" applyFill="1" applyBorder="1" applyAlignment="1">
      <alignment horizontal="right"/>
    </xf>
    <xf numFmtId="4" fontId="8" fillId="4" borderId="26" xfId="0" applyNumberFormat="1" applyFont="1" applyFill="1" applyBorder="1" applyAlignment="1">
      <alignment horizontal="right"/>
    </xf>
    <xf numFmtId="0" fontId="5" fillId="8" borderId="4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4" borderId="48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180" fontId="10" fillId="0" borderId="47" xfId="60" applyNumberFormat="1" applyFont="1" applyFill="1" applyBorder="1" applyAlignment="1">
      <alignment horizontal="right"/>
    </xf>
    <xf numFmtId="180" fontId="10" fillId="4" borderId="24" xfId="60" applyNumberFormat="1" applyFont="1" applyFill="1" applyBorder="1" applyAlignment="1">
      <alignment horizontal="right"/>
    </xf>
    <xf numFmtId="180" fontId="10" fillId="4" borderId="21" xfId="0" applyNumberFormat="1" applyFont="1" applyFill="1" applyBorder="1" applyAlignment="1">
      <alignment horizontal="right"/>
    </xf>
    <xf numFmtId="180" fontId="13" fillId="0" borderId="38" xfId="0" applyNumberFormat="1" applyFont="1" applyBorder="1" applyAlignment="1">
      <alignment horizontal="center"/>
    </xf>
    <xf numFmtId="180" fontId="13" fillId="0" borderId="37" xfId="0" applyNumberFormat="1" applyFont="1" applyBorder="1" applyAlignment="1">
      <alignment horizontal="center"/>
    </xf>
    <xf numFmtId="180" fontId="13" fillId="0" borderId="37" xfId="0" applyNumberFormat="1" applyFont="1" applyFill="1" applyBorder="1" applyAlignment="1">
      <alignment horizontal="center"/>
    </xf>
    <xf numFmtId="172" fontId="10" fillId="4" borderId="2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tabSelected="1" zoomScale="82" zoomScaleNormal="82" zoomScalePageLayoutView="0" workbookViewId="0" topLeftCell="A23">
      <selection activeCell="A6" sqref="A6"/>
    </sheetView>
  </sheetViews>
  <sheetFormatPr defaultColWidth="9.00390625" defaultRowHeight="12.75"/>
  <cols>
    <col min="1" max="1" width="59.375" style="0" customWidth="1"/>
    <col min="2" max="2" width="29.125" style="0" customWidth="1"/>
    <col min="3" max="3" width="14.625" style="0" customWidth="1"/>
    <col min="4" max="4" width="8.00390625" style="13" hidden="1" customWidth="1"/>
    <col min="5" max="7" width="8.00390625" style="0" hidden="1" customWidth="1"/>
    <col min="8" max="8" width="8.00390625" style="13" hidden="1" customWidth="1"/>
    <col min="9" max="12" width="8.00390625" style="0" hidden="1" customWidth="1"/>
    <col min="13" max="13" width="8.00390625" style="13" hidden="1" customWidth="1"/>
    <col min="14" max="16" width="8.00390625" style="0" hidden="1" customWidth="1"/>
    <col min="17" max="17" width="8.00390625" style="13" hidden="1" customWidth="1"/>
    <col min="18" max="18" width="9.75390625" style="13" hidden="1" customWidth="1"/>
    <col min="19" max="21" width="8.00390625" style="0" hidden="1" customWidth="1"/>
    <col min="22" max="22" width="11.75390625" style="0" customWidth="1"/>
    <col min="23" max="23" width="12.875" style="0" customWidth="1"/>
  </cols>
  <sheetData>
    <row r="1" spans="1:3" ht="12.75">
      <c r="A1" s="65"/>
      <c r="B1" s="10" t="s">
        <v>12</v>
      </c>
      <c r="C1" s="10"/>
    </row>
    <row r="2" spans="1:3" ht="12.75">
      <c r="A2" s="65"/>
      <c r="B2" s="11" t="s">
        <v>80</v>
      </c>
      <c r="C2" s="10"/>
    </row>
    <row r="3" spans="1:4" ht="12.75">
      <c r="A3" s="66"/>
      <c r="B3" t="s">
        <v>81</v>
      </c>
      <c r="C3" s="12"/>
      <c r="D3" s="14"/>
    </row>
    <row r="4" spans="1:4" ht="12.75">
      <c r="A4" s="65"/>
      <c r="B4" s="11" t="s">
        <v>54</v>
      </c>
      <c r="C4" s="12"/>
      <c r="D4" s="14"/>
    </row>
    <row r="5" spans="1:4" ht="15">
      <c r="A5" s="155" t="s">
        <v>82</v>
      </c>
      <c r="B5" s="11"/>
      <c r="C5" s="12"/>
      <c r="D5" s="14"/>
    </row>
    <row r="6" spans="1:4" ht="39" customHeight="1">
      <c r="A6" s="156" t="s">
        <v>83</v>
      </c>
      <c r="B6" s="4"/>
      <c r="C6" s="2"/>
      <c r="D6" s="14"/>
    </row>
    <row r="7" spans="1:21" ht="15" customHeight="1" hidden="1" thickBot="1">
      <c r="A7" s="3"/>
      <c r="B7" s="3"/>
      <c r="C7" s="2" t="s">
        <v>0</v>
      </c>
      <c r="D7" s="75"/>
      <c r="E7" s="157" t="s">
        <v>16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ht="15" customHeight="1" thickBot="1">
      <c r="A8" s="3"/>
      <c r="B8" s="3"/>
      <c r="C8" s="2"/>
      <c r="D8" s="7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3" ht="49.5" customHeight="1" thickBot="1">
      <c r="A9" s="52" t="s">
        <v>53</v>
      </c>
      <c r="B9" s="53" t="s">
        <v>52</v>
      </c>
      <c r="C9" s="105" t="s">
        <v>71</v>
      </c>
      <c r="D9" s="121">
        <v>1</v>
      </c>
      <c r="E9" s="81" t="s">
        <v>13</v>
      </c>
      <c r="F9" s="82" t="s">
        <v>14</v>
      </c>
      <c r="G9" s="82" t="s">
        <v>15</v>
      </c>
      <c r="H9" s="121">
        <v>2</v>
      </c>
      <c r="I9" s="83" t="s">
        <v>17</v>
      </c>
      <c r="J9" s="83" t="s">
        <v>18</v>
      </c>
      <c r="K9" s="84" t="s">
        <v>19</v>
      </c>
      <c r="L9" s="109" t="s">
        <v>28</v>
      </c>
      <c r="M9" s="121">
        <v>3</v>
      </c>
      <c r="N9" s="83" t="s">
        <v>20</v>
      </c>
      <c r="O9" s="85" t="s">
        <v>21</v>
      </c>
      <c r="P9" s="84" t="s">
        <v>22</v>
      </c>
      <c r="Q9" s="109" t="s">
        <v>31</v>
      </c>
      <c r="R9" s="121">
        <v>4</v>
      </c>
      <c r="S9" s="83" t="s">
        <v>23</v>
      </c>
      <c r="T9" s="83" t="s">
        <v>24</v>
      </c>
      <c r="U9" s="86" t="s">
        <v>25</v>
      </c>
      <c r="V9" s="105" t="s">
        <v>71</v>
      </c>
      <c r="W9" s="105" t="s">
        <v>79</v>
      </c>
    </row>
    <row r="10" spans="1:23" ht="20.25" customHeight="1">
      <c r="A10" s="67" t="s">
        <v>32</v>
      </c>
      <c r="B10" s="54" t="s">
        <v>1</v>
      </c>
      <c r="C10" s="149">
        <f>C11+C16+C18+C24+C26+C28+C30</f>
        <v>1764.764</v>
      </c>
      <c r="D10" s="122">
        <f aca="true" t="shared" si="0" ref="D10:U10">D11+D16+D18+D24+D26+D28+D30</f>
        <v>63</v>
      </c>
      <c r="E10" s="72">
        <f t="shared" si="0"/>
        <v>30</v>
      </c>
      <c r="F10" s="72">
        <f t="shared" si="0"/>
        <v>13</v>
      </c>
      <c r="G10" s="72">
        <f t="shared" si="0"/>
        <v>20</v>
      </c>
      <c r="H10" s="122">
        <f t="shared" si="0"/>
        <v>79</v>
      </c>
      <c r="I10" s="72">
        <f t="shared" si="0"/>
        <v>16</v>
      </c>
      <c r="J10" s="72">
        <f t="shared" si="0"/>
        <v>18</v>
      </c>
      <c r="K10" s="72">
        <f t="shared" si="0"/>
        <v>45</v>
      </c>
      <c r="L10" s="106">
        <f t="shared" si="0"/>
        <v>142</v>
      </c>
      <c r="M10" s="122">
        <f t="shared" si="0"/>
        <v>401</v>
      </c>
      <c r="N10" s="72">
        <f t="shared" si="0"/>
        <v>36</v>
      </c>
      <c r="O10" s="72">
        <f t="shared" si="0"/>
        <v>36</v>
      </c>
      <c r="P10" s="72">
        <f t="shared" si="0"/>
        <v>329</v>
      </c>
      <c r="Q10" s="106">
        <f t="shared" si="0"/>
        <v>543</v>
      </c>
      <c r="R10" s="122">
        <f t="shared" si="0"/>
        <v>1222.6639999999998</v>
      </c>
      <c r="S10" s="72">
        <f t="shared" si="0"/>
        <v>243</v>
      </c>
      <c r="T10" s="72">
        <f t="shared" si="0"/>
        <v>411</v>
      </c>
      <c r="U10" s="148">
        <f t="shared" si="0"/>
        <v>568.664</v>
      </c>
      <c r="V10" s="149">
        <f>V11+V16+V18+V24+V26+V28+V30</f>
        <v>2161.7999999999997</v>
      </c>
      <c r="W10" s="149">
        <v>122.5</v>
      </c>
    </row>
    <row r="11" spans="1:23" ht="21" customHeight="1">
      <c r="A11" s="42" t="s">
        <v>60</v>
      </c>
      <c r="B11" s="55" t="s">
        <v>2</v>
      </c>
      <c r="C11" s="107">
        <f>C12</f>
        <v>49.2</v>
      </c>
      <c r="D11" s="123">
        <f aca="true" t="shared" si="1" ref="D11:Q11">D12</f>
        <v>3</v>
      </c>
      <c r="E11" s="19">
        <f t="shared" si="1"/>
        <v>1</v>
      </c>
      <c r="F11" s="19">
        <f t="shared" si="1"/>
        <v>1</v>
      </c>
      <c r="G11" s="21">
        <f t="shared" si="1"/>
        <v>1</v>
      </c>
      <c r="H11" s="123">
        <f>H12+H14</f>
        <v>4</v>
      </c>
      <c r="I11" s="19">
        <f t="shared" si="1"/>
        <v>1</v>
      </c>
      <c r="J11" s="19">
        <f t="shared" si="1"/>
        <v>1</v>
      </c>
      <c r="K11" s="21">
        <f t="shared" si="1"/>
        <v>2</v>
      </c>
      <c r="L11" s="110">
        <f t="shared" si="1"/>
        <v>7</v>
      </c>
      <c r="M11" s="123">
        <f t="shared" si="1"/>
        <v>23</v>
      </c>
      <c r="N11" s="19">
        <f t="shared" si="1"/>
        <v>3</v>
      </c>
      <c r="O11" s="19">
        <f t="shared" si="1"/>
        <v>3</v>
      </c>
      <c r="P11" s="21">
        <f t="shared" si="1"/>
        <v>17</v>
      </c>
      <c r="Q11" s="110">
        <f t="shared" si="1"/>
        <v>30</v>
      </c>
      <c r="R11" s="123">
        <f aca="true" t="shared" si="2" ref="R11:W11">R12</f>
        <v>20.1</v>
      </c>
      <c r="S11" s="19">
        <f t="shared" si="2"/>
        <v>9</v>
      </c>
      <c r="T11" s="19">
        <f t="shared" si="2"/>
        <v>9</v>
      </c>
      <c r="U11" s="87">
        <f t="shared" si="2"/>
        <v>2.1</v>
      </c>
      <c r="V11" s="107">
        <f t="shared" si="2"/>
        <v>50.6</v>
      </c>
      <c r="W11" s="107">
        <f t="shared" si="2"/>
        <v>102.8</v>
      </c>
    </row>
    <row r="12" spans="1:23" ht="24.75" customHeight="1">
      <c r="A12" s="56" t="s">
        <v>58</v>
      </c>
      <c r="B12" s="57" t="s">
        <v>3</v>
      </c>
      <c r="C12" s="108">
        <f>C13+C14+C15</f>
        <v>49.2</v>
      </c>
      <c r="D12" s="123">
        <f>D13+D15</f>
        <v>3</v>
      </c>
      <c r="E12" s="19">
        <f aca="true" t="shared" si="3" ref="E12:U12">E13+E15</f>
        <v>1</v>
      </c>
      <c r="F12" s="19">
        <f t="shared" si="3"/>
        <v>1</v>
      </c>
      <c r="G12" s="21">
        <f t="shared" si="3"/>
        <v>1</v>
      </c>
      <c r="H12" s="123">
        <f t="shared" si="3"/>
        <v>3</v>
      </c>
      <c r="I12" s="19">
        <f t="shared" si="3"/>
        <v>1</v>
      </c>
      <c r="J12" s="19">
        <f t="shared" si="3"/>
        <v>1</v>
      </c>
      <c r="K12" s="21">
        <f>K13+K14+K15</f>
        <v>2</v>
      </c>
      <c r="L12" s="110">
        <f>L13+L14+L15</f>
        <v>7</v>
      </c>
      <c r="M12" s="123">
        <f t="shared" si="3"/>
        <v>23</v>
      </c>
      <c r="N12" s="19">
        <f t="shared" si="3"/>
        <v>3</v>
      </c>
      <c r="O12" s="19">
        <f t="shared" si="3"/>
        <v>3</v>
      </c>
      <c r="P12" s="21">
        <f t="shared" si="3"/>
        <v>17</v>
      </c>
      <c r="Q12" s="110">
        <f>Q13+Q14+Q15</f>
        <v>30</v>
      </c>
      <c r="R12" s="123">
        <f t="shared" si="3"/>
        <v>20.1</v>
      </c>
      <c r="S12" s="19">
        <f t="shared" si="3"/>
        <v>9</v>
      </c>
      <c r="T12" s="19">
        <f t="shared" si="3"/>
        <v>9</v>
      </c>
      <c r="U12" s="87">
        <f t="shared" si="3"/>
        <v>2.1</v>
      </c>
      <c r="V12" s="108">
        <v>50.6</v>
      </c>
      <c r="W12" s="108">
        <v>102.8</v>
      </c>
    </row>
    <row r="13" spans="1:23" ht="80.25" customHeight="1">
      <c r="A13" s="41" t="s">
        <v>33</v>
      </c>
      <c r="B13" s="57" t="s">
        <v>34</v>
      </c>
      <c r="C13" s="108">
        <f>D13+H13+M13+R13</f>
        <v>49</v>
      </c>
      <c r="D13" s="124">
        <f>E13+F13+G13</f>
        <v>3</v>
      </c>
      <c r="E13" s="26">
        <v>1</v>
      </c>
      <c r="F13" s="24">
        <v>1</v>
      </c>
      <c r="G13" s="24">
        <v>1</v>
      </c>
      <c r="H13" s="124">
        <f>I13+J13+K13</f>
        <v>3</v>
      </c>
      <c r="I13" s="73">
        <v>1</v>
      </c>
      <c r="J13" s="26">
        <v>1</v>
      </c>
      <c r="K13" s="24">
        <v>1</v>
      </c>
      <c r="L13" s="110">
        <f aca="true" t="shared" si="4" ref="L13:L27">D13+H13</f>
        <v>6</v>
      </c>
      <c r="M13" s="124">
        <f>N13+O13+P13</f>
        <v>23</v>
      </c>
      <c r="N13" s="101">
        <v>3</v>
      </c>
      <c r="O13" s="38">
        <v>3</v>
      </c>
      <c r="P13" s="24">
        <v>17</v>
      </c>
      <c r="Q13" s="112">
        <f aca="true" t="shared" si="5" ref="Q13:Q27">L13+M13</f>
        <v>29</v>
      </c>
      <c r="R13" s="124">
        <f>S13+T13+U13</f>
        <v>20</v>
      </c>
      <c r="S13" s="73">
        <v>9</v>
      </c>
      <c r="T13" s="26">
        <v>9</v>
      </c>
      <c r="U13" s="88">
        <v>2</v>
      </c>
      <c r="V13" s="108">
        <v>50.1</v>
      </c>
      <c r="W13" s="108">
        <v>102.3</v>
      </c>
    </row>
    <row r="14" spans="1:23" ht="102" customHeight="1">
      <c r="A14" s="41" t="s">
        <v>76</v>
      </c>
      <c r="B14" s="57" t="s">
        <v>75</v>
      </c>
      <c r="C14" s="108">
        <f>D14+H14+M14+R14</f>
        <v>0.09999999999999998</v>
      </c>
      <c r="D14" s="124"/>
      <c r="E14" s="28"/>
      <c r="F14" s="30"/>
      <c r="G14" s="30"/>
      <c r="H14" s="124">
        <f>I14+J14+K14</f>
        <v>1</v>
      </c>
      <c r="I14" s="78"/>
      <c r="J14" s="28"/>
      <c r="K14" s="30">
        <v>1</v>
      </c>
      <c r="L14" s="110">
        <v>1</v>
      </c>
      <c r="M14" s="124"/>
      <c r="N14" s="102"/>
      <c r="O14" s="39"/>
      <c r="P14" s="30"/>
      <c r="Q14" s="112">
        <v>1</v>
      </c>
      <c r="R14" s="124">
        <f>U14</f>
        <v>-0.9</v>
      </c>
      <c r="S14" s="78"/>
      <c r="T14" s="28"/>
      <c r="U14" s="89">
        <v>-0.9</v>
      </c>
      <c r="V14" s="108">
        <v>0.1</v>
      </c>
      <c r="W14" s="108">
        <v>78</v>
      </c>
    </row>
    <row r="15" spans="1:23" ht="43.5" customHeight="1">
      <c r="A15" s="41" t="s">
        <v>59</v>
      </c>
      <c r="B15" s="57" t="s">
        <v>35</v>
      </c>
      <c r="C15" s="108">
        <f>D15+H15+M15+R15</f>
        <v>0.1</v>
      </c>
      <c r="D15" s="124">
        <f>E15+F15+G15</f>
        <v>0</v>
      </c>
      <c r="E15" s="28"/>
      <c r="F15" s="30"/>
      <c r="G15" s="30"/>
      <c r="H15" s="124">
        <f>I15+J15+K15</f>
        <v>0</v>
      </c>
      <c r="I15" s="78"/>
      <c r="J15" s="28"/>
      <c r="K15" s="30">
        <v>0</v>
      </c>
      <c r="L15" s="110">
        <f t="shared" si="4"/>
        <v>0</v>
      </c>
      <c r="M15" s="124">
        <f>N15+O15+P15</f>
        <v>0</v>
      </c>
      <c r="N15" s="102"/>
      <c r="O15" s="39"/>
      <c r="P15" s="30"/>
      <c r="Q15" s="112">
        <f t="shared" si="5"/>
        <v>0</v>
      </c>
      <c r="R15" s="124">
        <f>S15+T15+U15</f>
        <v>0.1</v>
      </c>
      <c r="S15" s="78"/>
      <c r="T15" s="28"/>
      <c r="U15" s="89">
        <v>0.1</v>
      </c>
      <c r="V15" s="108">
        <v>0.1</v>
      </c>
      <c r="W15" s="108">
        <v>90</v>
      </c>
    </row>
    <row r="16" spans="1:23" ht="22.5" customHeight="1">
      <c r="A16" s="36" t="s">
        <v>36</v>
      </c>
      <c r="B16" s="55" t="s">
        <v>4</v>
      </c>
      <c r="C16" s="107">
        <f aca="true" t="shared" si="6" ref="C16:W16">C17</f>
        <v>5</v>
      </c>
      <c r="D16" s="125">
        <f t="shared" si="6"/>
        <v>0</v>
      </c>
      <c r="E16" s="73">
        <f t="shared" si="6"/>
        <v>0</v>
      </c>
      <c r="F16" s="25">
        <f t="shared" si="6"/>
        <v>0</v>
      </c>
      <c r="G16" s="24">
        <f t="shared" si="6"/>
        <v>0</v>
      </c>
      <c r="H16" s="125">
        <f t="shared" si="6"/>
        <v>1</v>
      </c>
      <c r="I16" s="73">
        <f t="shared" si="6"/>
        <v>0</v>
      </c>
      <c r="J16" s="25">
        <f t="shared" si="6"/>
        <v>0</v>
      </c>
      <c r="K16" s="24">
        <f t="shared" si="6"/>
        <v>1</v>
      </c>
      <c r="L16" s="111">
        <f t="shared" si="6"/>
        <v>1</v>
      </c>
      <c r="M16" s="125">
        <f t="shared" si="6"/>
        <v>3</v>
      </c>
      <c r="N16" s="73">
        <f t="shared" si="6"/>
        <v>0</v>
      </c>
      <c r="O16" s="25">
        <f t="shared" si="6"/>
        <v>0</v>
      </c>
      <c r="P16" s="24">
        <f t="shared" si="6"/>
        <v>3</v>
      </c>
      <c r="Q16" s="111">
        <f t="shared" si="6"/>
        <v>4</v>
      </c>
      <c r="R16" s="125">
        <f t="shared" si="6"/>
        <v>1</v>
      </c>
      <c r="S16" s="73">
        <f t="shared" si="6"/>
        <v>5</v>
      </c>
      <c r="T16" s="25">
        <f t="shared" si="6"/>
        <v>0</v>
      </c>
      <c r="U16" s="88">
        <f t="shared" si="6"/>
        <v>-4</v>
      </c>
      <c r="V16" s="107">
        <f t="shared" si="6"/>
        <v>4.9</v>
      </c>
      <c r="W16" s="107">
        <f t="shared" si="6"/>
        <v>97.1</v>
      </c>
    </row>
    <row r="17" spans="1:23" ht="21" customHeight="1">
      <c r="A17" s="42" t="s">
        <v>5</v>
      </c>
      <c r="B17" s="57" t="s">
        <v>37</v>
      </c>
      <c r="C17" s="108">
        <f>D17+H17+M17+R17</f>
        <v>5</v>
      </c>
      <c r="D17" s="124">
        <f>E17+F17+G17</f>
        <v>0</v>
      </c>
      <c r="E17" s="29">
        <v>0</v>
      </c>
      <c r="F17" s="27">
        <v>0</v>
      </c>
      <c r="G17" s="27"/>
      <c r="H17" s="124">
        <f>I17+J17+K17</f>
        <v>1</v>
      </c>
      <c r="I17" s="79">
        <v>0</v>
      </c>
      <c r="J17" s="29">
        <v>0</v>
      </c>
      <c r="K17" s="27">
        <v>1</v>
      </c>
      <c r="L17" s="110">
        <f t="shared" si="4"/>
        <v>1</v>
      </c>
      <c r="M17" s="124">
        <f>N17+O17+P17</f>
        <v>3</v>
      </c>
      <c r="N17" s="103">
        <v>0</v>
      </c>
      <c r="O17" s="40">
        <v>0</v>
      </c>
      <c r="P17" s="27">
        <v>3</v>
      </c>
      <c r="Q17" s="112">
        <f t="shared" si="5"/>
        <v>4</v>
      </c>
      <c r="R17" s="124">
        <f>S17+T17+U17</f>
        <v>1</v>
      </c>
      <c r="S17" s="79">
        <v>5</v>
      </c>
      <c r="T17" s="29">
        <v>0</v>
      </c>
      <c r="U17" s="90">
        <v>-4</v>
      </c>
      <c r="V17" s="108">
        <v>4.9</v>
      </c>
      <c r="W17" s="108">
        <v>97.1</v>
      </c>
    </row>
    <row r="18" spans="1:23" ht="13.5" customHeight="1">
      <c r="A18" s="91" t="s">
        <v>38</v>
      </c>
      <c r="B18" s="58" t="s">
        <v>6</v>
      </c>
      <c r="C18" s="139">
        <f>C20+C21</f>
        <v>1458.5639999999999</v>
      </c>
      <c r="D18" s="124">
        <f>E18+F18+G18</f>
        <v>37</v>
      </c>
      <c r="E18" s="22">
        <f>E20+E21</f>
        <v>21</v>
      </c>
      <c r="F18" s="20">
        <f>F20+F21</f>
        <v>6</v>
      </c>
      <c r="G18" s="74">
        <f>G20+G21</f>
        <v>10</v>
      </c>
      <c r="H18" s="124">
        <f>I18+J18+K18</f>
        <v>20</v>
      </c>
      <c r="I18" s="22">
        <f>I20+I21</f>
        <v>6</v>
      </c>
      <c r="J18" s="20">
        <f>J20+J21</f>
        <v>7</v>
      </c>
      <c r="K18" s="74">
        <f>K20+K21</f>
        <v>7</v>
      </c>
      <c r="L18" s="110">
        <f t="shared" si="4"/>
        <v>57</v>
      </c>
      <c r="M18" s="124">
        <f>N18+O18+P18</f>
        <v>278</v>
      </c>
      <c r="N18" s="22">
        <f>N20+N21</f>
        <v>19</v>
      </c>
      <c r="O18" s="20">
        <f>O20+O21</f>
        <v>19</v>
      </c>
      <c r="P18" s="74">
        <f>P20+P21</f>
        <v>240</v>
      </c>
      <c r="Q18" s="112">
        <f t="shared" si="5"/>
        <v>335</v>
      </c>
      <c r="R18" s="124">
        <f>S18+T18+U18</f>
        <v>1123.5639999999999</v>
      </c>
      <c r="S18" s="22">
        <f>S20+S21</f>
        <v>183</v>
      </c>
      <c r="T18" s="20">
        <f>T20+T21</f>
        <v>379</v>
      </c>
      <c r="U18" s="92">
        <f>U20+U21</f>
        <v>561.564</v>
      </c>
      <c r="V18" s="139">
        <f>V20+V21</f>
        <v>1848.4</v>
      </c>
      <c r="W18" s="139">
        <v>127</v>
      </c>
    </row>
    <row r="19" spans="1:23" ht="13.5" customHeight="1">
      <c r="A19" s="91" t="s">
        <v>62</v>
      </c>
      <c r="B19" s="58" t="s">
        <v>63</v>
      </c>
      <c r="C19" s="139">
        <f>C20</f>
        <v>111.03999999999999</v>
      </c>
      <c r="D19" s="124">
        <f aca="true" t="shared" si="7" ref="D19:T19">D20</f>
        <v>6</v>
      </c>
      <c r="E19" s="22">
        <f t="shared" si="7"/>
        <v>5</v>
      </c>
      <c r="F19" s="20">
        <f t="shared" si="7"/>
        <v>0</v>
      </c>
      <c r="G19" s="74">
        <f t="shared" si="7"/>
        <v>1</v>
      </c>
      <c r="H19" s="124">
        <f t="shared" si="7"/>
        <v>2</v>
      </c>
      <c r="I19" s="22">
        <f t="shared" si="7"/>
        <v>0</v>
      </c>
      <c r="J19" s="20">
        <f t="shared" si="7"/>
        <v>1</v>
      </c>
      <c r="K19" s="74">
        <f t="shared" si="7"/>
        <v>1</v>
      </c>
      <c r="L19" s="112">
        <f t="shared" si="7"/>
        <v>8</v>
      </c>
      <c r="M19" s="124">
        <f t="shared" si="7"/>
        <v>29</v>
      </c>
      <c r="N19" s="22">
        <f t="shared" si="7"/>
        <v>1</v>
      </c>
      <c r="O19" s="20">
        <f t="shared" si="7"/>
        <v>1</v>
      </c>
      <c r="P19" s="74">
        <f t="shared" si="7"/>
        <v>27</v>
      </c>
      <c r="Q19" s="112">
        <f t="shared" si="7"/>
        <v>37</v>
      </c>
      <c r="R19" s="124">
        <f t="shared" si="7"/>
        <v>74.03999999999999</v>
      </c>
      <c r="S19" s="22">
        <f t="shared" si="7"/>
        <v>10</v>
      </c>
      <c r="T19" s="20">
        <f t="shared" si="7"/>
        <v>20</v>
      </c>
      <c r="U19" s="92">
        <f>U20</f>
        <v>44.04</v>
      </c>
      <c r="V19" s="139">
        <f>V20</f>
        <v>147.5</v>
      </c>
      <c r="W19" s="139">
        <f>W20</f>
        <v>132.8</v>
      </c>
    </row>
    <row r="20" spans="1:23" ht="45" customHeight="1">
      <c r="A20" s="43" t="s">
        <v>61</v>
      </c>
      <c r="B20" s="57" t="s">
        <v>39</v>
      </c>
      <c r="C20" s="140">
        <f>D20+H20+M20+R20</f>
        <v>111.03999999999999</v>
      </c>
      <c r="D20" s="126">
        <f aca="true" t="shared" si="8" ref="D20:D32">E20+F20+G20</f>
        <v>6</v>
      </c>
      <c r="E20" s="29">
        <v>5</v>
      </c>
      <c r="F20" s="27">
        <v>0</v>
      </c>
      <c r="G20" s="27">
        <v>1</v>
      </c>
      <c r="H20" s="126">
        <f aca="true" t="shared" si="9" ref="H20:H27">I20+J20+K20</f>
        <v>2</v>
      </c>
      <c r="I20" s="79">
        <v>0</v>
      </c>
      <c r="J20" s="29">
        <v>1</v>
      </c>
      <c r="K20" s="27">
        <v>1</v>
      </c>
      <c r="L20" s="113">
        <f t="shared" si="4"/>
        <v>8</v>
      </c>
      <c r="M20" s="126">
        <f aca="true" t="shared" si="10" ref="M20:M27">N20+O20+P20</f>
        <v>29</v>
      </c>
      <c r="N20" s="79">
        <v>1</v>
      </c>
      <c r="O20" s="29">
        <v>1</v>
      </c>
      <c r="P20" s="27">
        <v>27</v>
      </c>
      <c r="Q20" s="117">
        <f t="shared" si="5"/>
        <v>37</v>
      </c>
      <c r="R20" s="126">
        <f aca="true" t="shared" si="11" ref="R20:R27">S20+T20+U20</f>
        <v>74.03999999999999</v>
      </c>
      <c r="S20" s="79">
        <v>10</v>
      </c>
      <c r="T20" s="29">
        <v>20</v>
      </c>
      <c r="U20" s="90">
        <v>44.04</v>
      </c>
      <c r="V20" s="140">
        <v>147.5</v>
      </c>
      <c r="W20" s="140">
        <v>132.8</v>
      </c>
    </row>
    <row r="21" spans="1:23" ht="19.5" customHeight="1">
      <c r="A21" s="42" t="s">
        <v>7</v>
      </c>
      <c r="B21" s="55" t="s">
        <v>40</v>
      </c>
      <c r="C21" s="107">
        <f>C22+C23</f>
        <v>1347.524</v>
      </c>
      <c r="D21" s="124">
        <f t="shared" si="8"/>
        <v>31</v>
      </c>
      <c r="E21" s="80">
        <f>E22+E23</f>
        <v>16</v>
      </c>
      <c r="F21" s="31">
        <f>F22+F23</f>
        <v>6</v>
      </c>
      <c r="G21" s="77">
        <f>G22+G23</f>
        <v>9</v>
      </c>
      <c r="H21" s="124">
        <f t="shared" si="9"/>
        <v>18</v>
      </c>
      <c r="I21" s="80">
        <f>I22+I23</f>
        <v>6</v>
      </c>
      <c r="J21" s="31">
        <f>J22+J23</f>
        <v>6</v>
      </c>
      <c r="K21" s="77">
        <f>K22+K23</f>
        <v>6</v>
      </c>
      <c r="L21" s="110">
        <f t="shared" si="4"/>
        <v>49</v>
      </c>
      <c r="M21" s="124">
        <f t="shared" si="10"/>
        <v>249</v>
      </c>
      <c r="N21" s="80">
        <f>N22+N23</f>
        <v>18</v>
      </c>
      <c r="O21" s="31">
        <f>O22+O23</f>
        <v>18</v>
      </c>
      <c r="P21" s="77">
        <f>P22+P23</f>
        <v>213</v>
      </c>
      <c r="Q21" s="112">
        <f t="shared" si="5"/>
        <v>298</v>
      </c>
      <c r="R21" s="124">
        <f t="shared" si="11"/>
        <v>1049.524</v>
      </c>
      <c r="S21" s="80">
        <f>S22+S23</f>
        <v>173</v>
      </c>
      <c r="T21" s="31">
        <f>T22+T23</f>
        <v>359</v>
      </c>
      <c r="U21" s="153">
        <f>U22+U23</f>
        <v>517.524</v>
      </c>
      <c r="V21" s="107">
        <f>V22+V23</f>
        <v>1700.9</v>
      </c>
      <c r="W21" s="107">
        <v>127</v>
      </c>
    </row>
    <row r="22" spans="1:23" ht="36.75" customHeight="1">
      <c r="A22" s="43" t="s">
        <v>26</v>
      </c>
      <c r="B22" s="59" t="s">
        <v>41</v>
      </c>
      <c r="C22" s="108">
        <f>D22+H22+M22+R22</f>
        <v>493</v>
      </c>
      <c r="D22" s="124">
        <f t="shared" si="8"/>
        <v>6</v>
      </c>
      <c r="E22" s="26">
        <v>3</v>
      </c>
      <c r="F22" s="24">
        <v>1</v>
      </c>
      <c r="G22" s="24">
        <v>2</v>
      </c>
      <c r="H22" s="124">
        <f t="shared" si="9"/>
        <v>11</v>
      </c>
      <c r="I22" s="73">
        <v>3</v>
      </c>
      <c r="J22" s="26">
        <v>3</v>
      </c>
      <c r="K22" s="24">
        <v>5</v>
      </c>
      <c r="L22" s="110">
        <f t="shared" si="4"/>
        <v>17</v>
      </c>
      <c r="M22" s="124">
        <f t="shared" si="10"/>
        <v>85</v>
      </c>
      <c r="N22" s="73">
        <v>15</v>
      </c>
      <c r="O22" s="26">
        <v>15</v>
      </c>
      <c r="P22" s="24">
        <v>55</v>
      </c>
      <c r="Q22" s="112">
        <f t="shared" si="5"/>
        <v>102</v>
      </c>
      <c r="R22" s="124">
        <f t="shared" si="11"/>
        <v>391</v>
      </c>
      <c r="S22" s="73">
        <v>73</v>
      </c>
      <c r="T22" s="26">
        <v>183</v>
      </c>
      <c r="U22" s="151">
        <v>135</v>
      </c>
      <c r="V22" s="108">
        <v>639.9</v>
      </c>
      <c r="W22" s="108">
        <v>130</v>
      </c>
    </row>
    <row r="23" spans="1:38" ht="37.5" customHeight="1">
      <c r="A23" s="44" t="s">
        <v>27</v>
      </c>
      <c r="B23" s="59" t="s">
        <v>42</v>
      </c>
      <c r="C23" s="108">
        <f>D23+H23+M23+R23</f>
        <v>854.524</v>
      </c>
      <c r="D23" s="124">
        <f t="shared" si="8"/>
        <v>25</v>
      </c>
      <c r="E23" s="29">
        <v>13</v>
      </c>
      <c r="F23" s="27">
        <v>5</v>
      </c>
      <c r="G23" s="24">
        <v>7</v>
      </c>
      <c r="H23" s="124">
        <f t="shared" si="9"/>
        <v>7</v>
      </c>
      <c r="I23" s="80">
        <v>3</v>
      </c>
      <c r="J23" s="33">
        <v>3</v>
      </c>
      <c r="K23" s="77">
        <v>1</v>
      </c>
      <c r="L23" s="110">
        <f t="shared" si="4"/>
        <v>32</v>
      </c>
      <c r="M23" s="124">
        <f t="shared" si="10"/>
        <v>164</v>
      </c>
      <c r="N23" s="79">
        <v>3</v>
      </c>
      <c r="O23" s="29">
        <v>3</v>
      </c>
      <c r="P23" s="27">
        <v>158</v>
      </c>
      <c r="Q23" s="112">
        <f t="shared" si="5"/>
        <v>196</v>
      </c>
      <c r="R23" s="124">
        <f t="shared" si="11"/>
        <v>658.524</v>
      </c>
      <c r="S23" s="79">
        <v>100</v>
      </c>
      <c r="T23" s="29">
        <v>176</v>
      </c>
      <c r="U23" s="152">
        <v>382.524</v>
      </c>
      <c r="V23" s="108">
        <v>1061</v>
      </c>
      <c r="W23" s="108">
        <v>124.2</v>
      </c>
      <c r="X23" s="9"/>
      <c r="Y23" s="9"/>
      <c r="Z23" s="9"/>
      <c r="AA23" s="15"/>
      <c r="AB23" s="9"/>
      <c r="AC23" s="9"/>
      <c r="AD23" s="9"/>
      <c r="AE23" s="15"/>
      <c r="AF23" s="9"/>
      <c r="AG23" s="9"/>
      <c r="AH23" s="9"/>
      <c r="AI23" s="18"/>
      <c r="AJ23" s="9"/>
      <c r="AK23" s="9"/>
      <c r="AL23" s="9"/>
    </row>
    <row r="24" spans="1:23" ht="12.75">
      <c r="A24" s="36" t="s">
        <v>43</v>
      </c>
      <c r="B24" s="55" t="s">
        <v>44</v>
      </c>
      <c r="C24" s="107">
        <f>D24+H24+M24+R24</f>
        <v>86</v>
      </c>
      <c r="D24" s="124">
        <f t="shared" si="8"/>
        <v>1</v>
      </c>
      <c r="E24" s="32">
        <v>0</v>
      </c>
      <c r="F24" s="34">
        <v>0</v>
      </c>
      <c r="G24" s="34">
        <v>1</v>
      </c>
      <c r="H24" s="124">
        <f t="shared" si="9"/>
        <v>7</v>
      </c>
      <c r="I24" s="35">
        <v>1</v>
      </c>
      <c r="J24" s="35">
        <v>2</v>
      </c>
      <c r="K24" s="34">
        <v>4</v>
      </c>
      <c r="L24" s="110">
        <f t="shared" si="4"/>
        <v>8</v>
      </c>
      <c r="M24" s="124">
        <f t="shared" si="10"/>
        <v>45</v>
      </c>
      <c r="N24" s="22">
        <v>5</v>
      </c>
      <c r="O24" s="23">
        <v>5</v>
      </c>
      <c r="P24" s="74">
        <f>P25</f>
        <v>35</v>
      </c>
      <c r="Q24" s="112">
        <f t="shared" si="5"/>
        <v>53</v>
      </c>
      <c r="R24" s="124">
        <f t="shared" si="11"/>
        <v>33</v>
      </c>
      <c r="S24" s="35">
        <v>5</v>
      </c>
      <c r="T24" s="35">
        <v>10</v>
      </c>
      <c r="U24" s="93">
        <f>U25</f>
        <v>18</v>
      </c>
      <c r="V24" s="107">
        <f>V25</f>
        <v>89.6</v>
      </c>
      <c r="W24" s="107">
        <f>W25</f>
        <v>104.2</v>
      </c>
    </row>
    <row r="25" spans="1:23" ht="72" customHeight="1">
      <c r="A25" s="43" t="s">
        <v>66</v>
      </c>
      <c r="B25" s="57" t="s">
        <v>67</v>
      </c>
      <c r="C25" s="108">
        <f>D25+H25+M25+R25</f>
        <v>86</v>
      </c>
      <c r="D25" s="124">
        <f t="shared" si="8"/>
        <v>1</v>
      </c>
      <c r="E25" s="32">
        <v>0</v>
      </c>
      <c r="F25" s="34">
        <v>0</v>
      </c>
      <c r="G25" s="34">
        <v>1</v>
      </c>
      <c r="H25" s="124">
        <f t="shared" si="9"/>
        <v>7</v>
      </c>
      <c r="I25" s="35">
        <v>1</v>
      </c>
      <c r="J25" s="35">
        <v>2</v>
      </c>
      <c r="K25" s="34">
        <v>4</v>
      </c>
      <c r="L25" s="110">
        <f>D25+H25</f>
        <v>8</v>
      </c>
      <c r="M25" s="124">
        <f t="shared" si="10"/>
        <v>45</v>
      </c>
      <c r="N25" s="22">
        <v>5</v>
      </c>
      <c r="O25" s="23">
        <v>5</v>
      </c>
      <c r="P25" s="74">
        <v>35</v>
      </c>
      <c r="Q25" s="112">
        <f>L25+M25</f>
        <v>53</v>
      </c>
      <c r="R25" s="124">
        <f t="shared" si="11"/>
        <v>33</v>
      </c>
      <c r="S25" s="35">
        <v>5</v>
      </c>
      <c r="T25" s="35">
        <v>10</v>
      </c>
      <c r="U25" s="93">
        <v>18</v>
      </c>
      <c r="V25" s="108">
        <v>89.6</v>
      </c>
      <c r="W25" s="108">
        <v>104.2</v>
      </c>
    </row>
    <row r="26" spans="1:23" ht="54" customHeight="1">
      <c r="A26" s="37" t="s">
        <v>45</v>
      </c>
      <c r="B26" s="58" t="s">
        <v>46</v>
      </c>
      <c r="C26" s="107">
        <f>C27</f>
        <v>81</v>
      </c>
      <c r="D26" s="124">
        <f t="shared" si="8"/>
        <v>15</v>
      </c>
      <c r="E26" s="26">
        <v>5</v>
      </c>
      <c r="F26" s="24">
        <v>5</v>
      </c>
      <c r="G26" s="24">
        <v>5</v>
      </c>
      <c r="H26" s="124">
        <f t="shared" si="9"/>
        <v>18</v>
      </c>
      <c r="I26" s="73">
        <v>6</v>
      </c>
      <c r="J26" s="26">
        <v>6</v>
      </c>
      <c r="K26" s="24">
        <v>6</v>
      </c>
      <c r="L26" s="110">
        <f>D26+H26</f>
        <v>33</v>
      </c>
      <c r="M26" s="124">
        <f t="shared" si="10"/>
        <v>21</v>
      </c>
      <c r="N26" s="73">
        <v>7</v>
      </c>
      <c r="O26" s="26">
        <v>7</v>
      </c>
      <c r="P26" s="24">
        <v>7</v>
      </c>
      <c r="Q26" s="112">
        <f>L26+M26</f>
        <v>54</v>
      </c>
      <c r="R26" s="124">
        <f t="shared" si="11"/>
        <v>27</v>
      </c>
      <c r="S26" s="73">
        <v>10</v>
      </c>
      <c r="T26" s="26">
        <v>10</v>
      </c>
      <c r="U26" s="88">
        <f>U27</f>
        <v>7</v>
      </c>
      <c r="V26" s="107">
        <f>V27</f>
        <v>81.7</v>
      </c>
      <c r="W26" s="107">
        <f>W27</f>
        <v>100.8</v>
      </c>
    </row>
    <row r="27" spans="1:23" ht="63" customHeight="1">
      <c r="A27" s="46" t="s">
        <v>65</v>
      </c>
      <c r="B27" s="59" t="s">
        <v>47</v>
      </c>
      <c r="C27" s="108">
        <f>D27+H27+M27+R27</f>
        <v>81</v>
      </c>
      <c r="D27" s="124">
        <f t="shared" si="8"/>
        <v>15</v>
      </c>
      <c r="E27" s="26">
        <v>5</v>
      </c>
      <c r="F27" s="24">
        <v>5</v>
      </c>
      <c r="G27" s="24">
        <v>5</v>
      </c>
      <c r="H27" s="124">
        <f t="shared" si="9"/>
        <v>18</v>
      </c>
      <c r="I27" s="73">
        <v>6</v>
      </c>
      <c r="J27" s="26">
        <v>6</v>
      </c>
      <c r="K27" s="24">
        <v>6</v>
      </c>
      <c r="L27" s="110">
        <f t="shared" si="4"/>
        <v>33</v>
      </c>
      <c r="M27" s="124">
        <f t="shared" si="10"/>
        <v>21</v>
      </c>
      <c r="N27" s="73">
        <v>7</v>
      </c>
      <c r="O27" s="26">
        <v>7</v>
      </c>
      <c r="P27" s="24">
        <v>7</v>
      </c>
      <c r="Q27" s="112">
        <f t="shared" si="5"/>
        <v>54</v>
      </c>
      <c r="R27" s="124">
        <f t="shared" si="11"/>
        <v>27</v>
      </c>
      <c r="S27" s="73">
        <v>10</v>
      </c>
      <c r="T27" s="26">
        <v>10</v>
      </c>
      <c r="U27" s="88">
        <v>7</v>
      </c>
      <c r="V27" s="108">
        <v>81.7</v>
      </c>
      <c r="W27" s="108">
        <v>100.8</v>
      </c>
    </row>
    <row r="28" spans="1:23" ht="13.5" customHeight="1">
      <c r="A28" s="45" t="s">
        <v>48</v>
      </c>
      <c r="B28" s="55" t="s">
        <v>8</v>
      </c>
      <c r="C28" s="107">
        <f>C29</f>
        <v>21</v>
      </c>
      <c r="D28" s="124">
        <f t="shared" si="8"/>
        <v>2</v>
      </c>
      <c r="E28" s="26">
        <f>E29</f>
        <v>2</v>
      </c>
      <c r="F28" s="24">
        <f aca="true" t="shared" si="12" ref="F28:U28">F29</f>
        <v>0</v>
      </c>
      <c r="G28" s="24">
        <f t="shared" si="12"/>
        <v>0</v>
      </c>
      <c r="H28" s="125">
        <f t="shared" si="12"/>
        <v>10</v>
      </c>
      <c r="I28" s="26">
        <f t="shared" si="12"/>
        <v>0</v>
      </c>
      <c r="J28" s="24">
        <f t="shared" si="12"/>
        <v>0</v>
      </c>
      <c r="K28" s="24">
        <f t="shared" si="12"/>
        <v>10</v>
      </c>
      <c r="L28" s="111">
        <f t="shared" si="12"/>
        <v>12</v>
      </c>
      <c r="M28" s="125">
        <f t="shared" si="12"/>
        <v>5</v>
      </c>
      <c r="N28" s="26">
        <f t="shared" si="12"/>
        <v>0</v>
      </c>
      <c r="O28" s="24">
        <f t="shared" si="12"/>
        <v>0</v>
      </c>
      <c r="P28" s="24">
        <f t="shared" si="12"/>
        <v>5</v>
      </c>
      <c r="Q28" s="111">
        <f t="shared" si="12"/>
        <v>17</v>
      </c>
      <c r="R28" s="125">
        <f t="shared" si="12"/>
        <v>4</v>
      </c>
      <c r="S28" s="26">
        <f t="shared" si="12"/>
        <v>0</v>
      </c>
      <c r="T28" s="24">
        <f t="shared" si="12"/>
        <v>0</v>
      </c>
      <c r="U28" s="88">
        <f t="shared" si="12"/>
        <v>4</v>
      </c>
      <c r="V28" s="107">
        <f>V29</f>
        <v>21.4</v>
      </c>
      <c r="W28" s="107">
        <f>W29</f>
        <v>101.7</v>
      </c>
    </row>
    <row r="29" spans="1:23" ht="25.5">
      <c r="A29" s="43" t="s">
        <v>68</v>
      </c>
      <c r="B29" s="60" t="s">
        <v>49</v>
      </c>
      <c r="C29" s="108">
        <f>D29+H29+M29+R29</f>
        <v>21</v>
      </c>
      <c r="D29" s="124">
        <f t="shared" si="8"/>
        <v>2</v>
      </c>
      <c r="E29" s="26">
        <v>2</v>
      </c>
      <c r="F29" s="24">
        <v>0</v>
      </c>
      <c r="G29" s="24">
        <v>0</v>
      </c>
      <c r="H29" s="124">
        <f>I29+J29+K29</f>
        <v>10</v>
      </c>
      <c r="I29" s="73">
        <v>0</v>
      </c>
      <c r="J29" s="26">
        <v>0</v>
      </c>
      <c r="K29" s="24">
        <v>10</v>
      </c>
      <c r="L29" s="110">
        <f aca="true" t="shared" si="13" ref="L29:L38">D29+H29</f>
        <v>12</v>
      </c>
      <c r="M29" s="124">
        <f>N29+O29+P29</f>
        <v>5</v>
      </c>
      <c r="N29" s="73">
        <v>0</v>
      </c>
      <c r="O29" s="26">
        <v>0</v>
      </c>
      <c r="P29" s="24">
        <v>5</v>
      </c>
      <c r="Q29" s="112">
        <f>L29+M29</f>
        <v>17</v>
      </c>
      <c r="R29" s="124">
        <f>S29+T29+U29</f>
        <v>4</v>
      </c>
      <c r="S29" s="73">
        <v>0</v>
      </c>
      <c r="T29" s="26">
        <v>0</v>
      </c>
      <c r="U29" s="88">
        <v>4</v>
      </c>
      <c r="V29" s="108">
        <v>21.4</v>
      </c>
      <c r="W29" s="108">
        <v>101.7</v>
      </c>
    </row>
    <row r="30" spans="1:23" ht="12.75" customHeight="1">
      <c r="A30" s="36" t="s">
        <v>50</v>
      </c>
      <c r="B30" s="61" t="s">
        <v>9</v>
      </c>
      <c r="C30" s="107">
        <f>C31+C32</f>
        <v>64</v>
      </c>
      <c r="D30" s="124">
        <f t="shared" si="8"/>
        <v>5</v>
      </c>
      <c r="E30" s="26">
        <f>E31+E32</f>
        <v>1</v>
      </c>
      <c r="F30" s="26">
        <f>F31+F32</f>
        <v>1</v>
      </c>
      <c r="G30" s="26">
        <f>G31+G32</f>
        <v>3</v>
      </c>
      <c r="H30" s="124">
        <f>I30+J30+K30</f>
        <v>19</v>
      </c>
      <c r="I30" s="26">
        <f>I31+I32</f>
        <v>2</v>
      </c>
      <c r="J30" s="25">
        <f>J31+J32</f>
        <v>2</v>
      </c>
      <c r="K30" s="26">
        <f>K31+K32</f>
        <v>15</v>
      </c>
      <c r="L30" s="110">
        <f t="shared" si="13"/>
        <v>24</v>
      </c>
      <c r="M30" s="124">
        <f>N30+O30+P30</f>
        <v>26</v>
      </c>
      <c r="N30" s="26">
        <f>N31+N32</f>
        <v>2</v>
      </c>
      <c r="O30" s="26">
        <f>O31+O32</f>
        <v>2</v>
      </c>
      <c r="P30" s="26">
        <f>P31+P32</f>
        <v>22</v>
      </c>
      <c r="Q30" s="112">
        <f>L30+M30</f>
        <v>50</v>
      </c>
      <c r="R30" s="124">
        <f>S30+T30+U30</f>
        <v>14</v>
      </c>
      <c r="S30" s="26">
        <f>S31+S32</f>
        <v>31</v>
      </c>
      <c r="T30" s="26">
        <f>T31+T32</f>
        <v>3</v>
      </c>
      <c r="U30" s="26">
        <f>U31+U32</f>
        <v>-20</v>
      </c>
      <c r="V30" s="107">
        <f>V31+V32</f>
        <v>65.2</v>
      </c>
      <c r="W30" s="107">
        <v>102</v>
      </c>
    </row>
    <row r="31" spans="1:23" ht="12.75" customHeight="1">
      <c r="A31" s="62" t="s">
        <v>69</v>
      </c>
      <c r="B31" s="63" t="s">
        <v>51</v>
      </c>
      <c r="C31" s="108">
        <f>D31+H31+M31+R31</f>
        <v>7</v>
      </c>
      <c r="D31" s="124">
        <f t="shared" si="8"/>
        <v>3</v>
      </c>
      <c r="E31" s="26">
        <v>1</v>
      </c>
      <c r="F31" s="25">
        <v>1</v>
      </c>
      <c r="G31" s="24">
        <v>1</v>
      </c>
      <c r="H31" s="124">
        <f>I31+J31+K31</f>
        <v>10</v>
      </c>
      <c r="I31" s="73"/>
      <c r="J31" s="26"/>
      <c r="K31" s="24">
        <v>10</v>
      </c>
      <c r="L31" s="110">
        <f t="shared" si="13"/>
        <v>13</v>
      </c>
      <c r="M31" s="124">
        <f>N31+O31+P31</f>
        <v>0</v>
      </c>
      <c r="N31" s="73"/>
      <c r="O31" s="26"/>
      <c r="P31" s="24">
        <v>0</v>
      </c>
      <c r="Q31" s="112">
        <f>L31+M31</f>
        <v>13</v>
      </c>
      <c r="R31" s="133">
        <f>S31+T31+U31</f>
        <v>-6</v>
      </c>
      <c r="S31" s="26">
        <v>15</v>
      </c>
      <c r="T31" s="25">
        <v>0</v>
      </c>
      <c r="U31" s="94">
        <v>-21</v>
      </c>
      <c r="V31" s="108">
        <v>7.7</v>
      </c>
      <c r="W31" s="108">
        <v>110.6</v>
      </c>
    </row>
    <row r="32" spans="1:23" ht="12.75" customHeight="1" thickBot="1">
      <c r="A32" s="134" t="s">
        <v>73</v>
      </c>
      <c r="B32" s="135" t="s">
        <v>74</v>
      </c>
      <c r="C32" s="108">
        <f>D32+H32+M32+R32</f>
        <v>57</v>
      </c>
      <c r="D32" s="136">
        <f t="shared" si="8"/>
        <v>2</v>
      </c>
      <c r="E32" s="26">
        <v>0</v>
      </c>
      <c r="F32" s="24">
        <v>0</v>
      </c>
      <c r="G32" s="24">
        <v>2</v>
      </c>
      <c r="H32" s="124">
        <f>I32+J32+K32</f>
        <v>9</v>
      </c>
      <c r="I32" s="73">
        <v>2</v>
      </c>
      <c r="J32" s="26">
        <v>2</v>
      </c>
      <c r="K32" s="24">
        <v>5</v>
      </c>
      <c r="L32" s="110">
        <f t="shared" si="13"/>
        <v>11</v>
      </c>
      <c r="M32" s="124">
        <f>N32+O32+P32</f>
        <v>26</v>
      </c>
      <c r="N32" s="73">
        <v>2</v>
      </c>
      <c r="O32" s="26">
        <v>2</v>
      </c>
      <c r="P32" s="24">
        <v>22</v>
      </c>
      <c r="Q32" s="112">
        <f>L32+M32</f>
        <v>37</v>
      </c>
      <c r="R32" s="133">
        <f>S32+T32+U32</f>
        <v>20</v>
      </c>
      <c r="S32" s="26">
        <v>16</v>
      </c>
      <c r="T32" s="26">
        <v>3</v>
      </c>
      <c r="U32" s="94">
        <v>1</v>
      </c>
      <c r="V32" s="108">
        <v>57.5</v>
      </c>
      <c r="W32" s="108">
        <v>100.9</v>
      </c>
    </row>
    <row r="33" spans="1:23" ht="13.5" customHeight="1">
      <c r="A33" s="70" t="s">
        <v>64</v>
      </c>
      <c r="B33" s="69" t="s">
        <v>10</v>
      </c>
      <c r="C33" s="137">
        <f>C34</f>
        <v>1763.0800000000002</v>
      </c>
      <c r="D33" s="127"/>
      <c r="E33" s="6"/>
      <c r="F33" s="5"/>
      <c r="G33" s="5"/>
      <c r="H33" s="130"/>
      <c r="I33" s="17"/>
      <c r="J33" s="6"/>
      <c r="K33" s="5"/>
      <c r="L33" s="114">
        <f t="shared" si="13"/>
        <v>0</v>
      </c>
      <c r="M33" s="130"/>
      <c r="N33" s="17"/>
      <c r="O33" s="6"/>
      <c r="P33" s="5"/>
      <c r="Q33" s="118"/>
      <c r="R33" s="130"/>
      <c r="S33" s="17"/>
      <c r="T33" s="6"/>
      <c r="U33" s="95"/>
      <c r="V33" s="137">
        <f>V34</f>
        <v>1763.0800000000002</v>
      </c>
      <c r="W33" s="137">
        <v>100</v>
      </c>
    </row>
    <row r="34" spans="1:23" ht="46.5" customHeight="1">
      <c r="A34" s="43" t="s">
        <v>70</v>
      </c>
      <c r="B34" s="57" t="s">
        <v>29</v>
      </c>
      <c r="C34" s="108">
        <f>C35+C36+C37</f>
        <v>1763.0800000000002</v>
      </c>
      <c r="D34" s="128"/>
      <c r="E34" s="7"/>
      <c r="F34" s="8"/>
      <c r="G34" s="8"/>
      <c r="H34" s="129"/>
      <c r="I34" s="71"/>
      <c r="J34" s="7"/>
      <c r="K34" s="8"/>
      <c r="L34" s="115">
        <f t="shared" si="13"/>
        <v>0</v>
      </c>
      <c r="M34" s="129"/>
      <c r="N34" s="71"/>
      <c r="O34" s="7"/>
      <c r="P34" s="8"/>
      <c r="Q34" s="119"/>
      <c r="R34" s="129"/>
      <c r="S34" s="71"/>
      <c r="T34" s="7"/>
      <c r="U34" s="96"/>
      <c r="V34" s="108">
        <f>V35+V36+V37</f>
        <v>1763.0800000000002</v>
      </c>
      <c r="W34" s="108">
        <v>100</v>
      </c>
    </row>
    <row r="35" spans="1:23" ht="39.75" customHeight="1">
      <c r="A35" s="43" t="s">
        <v>55</v>
      </c>
      <c r="B35" s="57" t="s">
        <v>56</v>
      </c>
      <c r="C35" s="108">
        <v>1569.68</v>
      </c>
      <c r="D35" s="129"/>
      <c r="E35" s="6"/>
      <c r="F35" s="5"/>
      <c r="G35" s="5"/>
      <c r="H35" s="130"/>
      <c r="I35" s="17"/>
      <c r="J35" s="6"/>
      <c r="K35" s="5"/>
      <c r="L35" s="114">
        <f t="shared" si="13"/>
        <v>0</v>
      </c>
      <c r="M35" s="130"/>
      <c r="N35" s="17"/>
      <c r="O35" s="6"/>
      <c r="P35" s="5"/>
      <c r="Q35" s="118"/>
      <c r="R35" s="130"/>
      <c r="S35" s="17"/>
      <c r="T35" s="6"/>
      <c r="U35" s="95"/>
      <c r="V35" s="108">
        <v>1569.68</v>
      </c>
      <c r="W35" s="108">
        <v>100</v>
      </c>
    </row>
    <row r="36" spans="1:23" ht="40.5" customHeight="1">
      <c r="A36" s="43" t="s">
        <v>11</v>
      </c>
      <c r="B36" s="57" t="s">
        <v>57</v>
      </c>
      <c r="C36" s="108">
        <v>175.5</v>
      </c>
      <c r="D36" s="130"/>
      <c r="E36" s="6"/>
      <c r="F36" s="5"/>
      <c r="G36" s="5"/>
      <c r="H36" s="130"/>
      <c r="I36" s="17"/>
      <c r="J36" s="6"/>
      <c r="K36" s="5"/>
      <c r="L36" s="114">
        <f t="shared" si="13"/>
        <v>0</v>
      </c>
      <c r="M36" s="130"/>
      <c r="N36" s="17"/>
      <c r="O36" s="6"/>
      <c r="P36" s="5"/>
      <c r="Q36" s="118"/>
      <c r="R36" s="130"/>
      <c r="S36" s="17"/>
      <c r="T36" s="6"/>
      <c r="U36" s="95"/>
      <c r="V36" s="108">
        <v>175.5</v>
      </c>
      <c r="W36" s="108">
        <v>100</v>
      </c>
    </row>
    <row r="37" spans="1:23" ht="43.5" customHeight="1" thickBot="1">
      <c r="A37" s="134" t="s">
        <v>77</v>
      </c>
      <c r="B37" s="63" t="s">
        <v>78</v>
      </c>
      <c r="C37" s="141">
        <v>17.9</v>
      </c>
      <c r="D37" s="142"/>
      <c r="E37" s="143"/>
      <c r="F37" s="144"/>
      <c r="G37" s="144"/>
      <c r="H37" s="142"/>
      <c r="I37" s="143"/>
      <c r="J37" s="143"/>
      <c r="K37" s="143"/>
      <c r="L37" s="145"/>
      <c r="M37" s="142"/>
      <c r="N37" s="138"/>
      <c r="O37" s="143"/>
      <c r="P37" s="144"/>
      <c r="Q37" s="146"/>
      <c r="R37" s="142"/>
      <c r="S37" s="143"/>
      <c r="T37" s="143"/>
      <c r="U37" s="147"/>
      <c r="V37" s="141">
        <v>17.9</v>
      </c>
      <c r="W37" s="141">
        <v>100</v>
      </c>
    </row>
    <row r="38" spans="1:23" ht="33" customHeight="1" thickBot="1">
      <c r="A38" s="68" t="s">
        <v>72</v>
      </c>
      <c r="B38" s="64"/>
      <c r="C38" s="150">
        <f>C10+C33</f>
        <v>3527.844</v>
      </c>
      <c r="D38" s="131"/>
      <c r="E38" s="97"/>
      <c r="F38" s="98"/>
      <c r="G38" s="98"/>
      <c r="H38" s="132"/>
      <c r="I38" s="97"/>
      <c r="J38" s="99"/>
      <c r="K38" s="97"/>
      <c r="L38" s="116">
        <f t="shared" si="13"/>
        <v>0</v>
      </c>
      <c r="M38" s="132"/>
      <c r="N38" s="104"/>
      <c r="O38" s="97"/>
      <c r="P38" s="98"/>
      <c r="Q38" s="120"/>
      <c r="R38" s="132"/>
      <c r="S38" s="97"/>
      <c r="T38" s="99"/>
      <c r="U38" s="100"/>
      <c r="V38" s="154">
        <f>V10+V33</f>
        <v>3924.88</v>
      </c>
      <c r="W38" s="154">
        <v>111.3</v>
      </c>
    </row>
    <row r="39" spans="1:21" ht="14.25" customHeight="1">
      <c r="A39" s="47"/>
      <c r="B39" s="48"/>
      <c r="C39" s="49"/>
      <c r="D39" s="50"/>
      <c r="E39" s="7"/>
      <c r="F39" s="7"/>
      <c r="G39" s="7"/>
      <c r="H39" s="16"/>
      <c r="I39" s="7"/>
      <c r="J39" s="7"/>
      <c r="K39" s="7"/>
      <c r="L39" s="51"/>
      <c r="M39" s="16"/>
      <c r="N39" s="7"/>
      <c r="O39" s="7"/>
      <c r="P39" s="7"/>
      <c r="Q39" s="16"/>
      <c r="R39" s="16"/>
      <c r="S39" s="7"/>
      <c r="T39" s="7"/>
      <c r="U39" s="7"/>
    </row>
    <row r="40" spans="1:21" ht="14.25" customHeight="1">
      <c r="A40" s="47"/>
      <c r="B40" s="48"/>
      <c r="C40" s="49"/>
      <c r="D40" s="50"/>
      <c r="E40" s="7"/>
      <c r="F40" s="7"/>
      <c r="G40" s="7"/>
      <c r="H40" s="16"/>
      <c r="I40" s="7"/>
      <c r="J40" s="7"/>
      <c r="K40" s="7"/>
      <c r="L40" s="51"/>
      <c r="M40" s="16"/>
      <c r="N40" s="7"/>
      <c r="O40" s="7"/>
      <c r="P40" s="7"/>
      <c r="Q40" s="16"/>
      <c r="R40" s="16"/>
      <c r="S40" s="7"/>
      <c r="T40" s="7"/>
      <c r="U40" s="7"/>
    </row>
    <row r="41" spans="1:2" ht="12.75">
      <c r="A41" t="s">
        <v>30</v>
      </c>
      <c r="B41" s="1"/>
    </row>
  </sheetData>
  <sheetProtection/>
  <mergeCells count="1">
    <mergeCell ref="E7:U7"/>
  </mergeCells>
  <printOptions/>
  <pageMargins left="0.3937007874015748" right="1.5748031496062993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2018-03-27T04:19:05Z</cp:lastPrinted>
  <dcterms:created xsi:type="dcterms:W3CDTF">2005-10-19T13:30:48Z</dcterms:created>
  <dcterms:modified xsi:type="dcterms:W3CDTF">2018-03-27T04:23:26Z</dcterms:modified>
  <cp:category/>
  <cp:version/>
  <cp:contentType/>
  <cp:contentStatus/>
</cp:coreProperties>
</file>